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стр1" sheetId="1" r:id="rId1"/>
    <sheet name="стр2" sheetId="2" r:id="rId2"/>
    <sheet name="стр3" sheetId="3" r:id="rId3"/>
  </sheets>
  <definedNames>
    <definedName name="_xlnm.Print_Area" localSheetId="0">'стр1'!$A$1:$DC$80</definedName>
    <definedName name="_xlnm.Print_Area" localSheetId="1">'стр2'!$A$2:$DB$44</definedName>
    <definedName name="_xlnm.Print_Area" localSheetId="2">'стр3'!$A$1:$DC$50</definedName>
  </definedNames>
  <calcPr fullCalcOnLoad="1"/>
</workbook>
</file>

<file path=xl/sharedStrings.xml><?xml version="1.0" encoding="utf-8"?>
<sst xmlns="http://schemas.openxmlformats.org/spreadsheetml/2006/main" count="559" uniqueCount="269">
  <si>
    <t>182 1 06 06030 00 0000 110</t>
  </si>
  <si>
    <t>форма 0503117 с.2</t>
  </si>
  <si>
    <t>2. Расходы бюджета</t>
  </si>
  <si>
    <t xml:space="preserve">                                                                                              Наименование показателя</t>
  </si>
  <si>
    <t>Код расхода
по бюджетной                                                               классификации</t>
  </si>
  <si>
    <t>Утвержденные бюджетные назначения</t>
  </si>
  <si>
    <t>Лимиты бюджетных обязательств</t>
  </si>
  <si>
    <t>Неисполненные 
назначения</t>
  </si>
  <si>
    <t>Расходы бюджета - всего</t>
  </si>
  <si>
    <t>200</t>
  </si>
  <si>
    <t xml:space="preserve">прочие </t>
  </si>
  <si>
    <t xml:space="preserve">951 0503 0230028270 244 </t>
  </si>
  <si>
    <t xml:space="preserve">951 0503 0230028320 244 </t>
  </si>
  <si>
    <t xml:space="preserve">951 0503 0230028330 244 </t>
  </si>
  <si>
    <t xml:space="preserve">951 0503 0230028340 244 </t>
  </si>
  <si>
    <t xml:space="preserve">951 0503 0230028350 244 </t>
  </si>
  <si>
    <t xml:space="preserve">951 0503 1310028150 244 </t>
  </si>
  <si>
    <t xml:space="preserve">951 0801 0510000590 611  </t>
  </si>
  <si>
    <t>951 1 11 05070 00 0000 120</t>
  </si>
  <si>
    <t>­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</si>
  <si>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</si>
  <si>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 xml:space="preserve">951 0104 8910000110 121 </t>
  </si>
  <si>
    <t xml:space="preserve">Расходы на выплаты по оплате труда работников аппарата Администрации Поливянского сельского поселения  в рамках обеспечения деятельности Администрации Поливянского сельского поселения Песчанокопского района (расходы на выплаты персоналу государственных (муниципальных) органов (Фонд оплаты труда государственных (муниципальных) органов и взносы по обязательному социальному страхованию) </t>
  </si>
  <si>
    <t xml:space="preserve">951 0104 8910000110 122 </t>
  </si>
  <si>
    <t xml:space="preserve">Расходы на выплаты по оплате труда работников аппарата Администрации Поливянского сельского поселения  в рамках обеспечения деятельности аппарата Администрации Поливянского сельского поселения Песчанокопского района (расходы на выплаты персоналу государственных (муниципальных) органов (Иные выплаты персоналу государственных (муниципальных) органов, за исключением фонда оплаты труда) </t>
  </si>
  <si>
    <t>951 0104 8910000110 129</t>
  </si>
  <si>
    <t xml:space="preserve">951 0104 8910000190 244 </t>
  </si>
  <si>
    <t xml:space="preserve">951 0104 8910000190 851 </t>
  </si>
  <si>
    <t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(Уплата налога на имущество организаций и земельного налога)</t>
  </si>
  <si>
    <t xml:space="preserve">951 0104 8910000190 852 </t>
  </si>
  <si>
    <t xml:space="preserve"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(Уплата прочих налогов, сборов и иных платежей) </t>
  </si>
  <si>
    <t xml:space="preserve">951 0104 9990072390 244 </t>
  </si>
  <si>
    <t>951 0111 9910090100 870</t>
  </si>
  <si>
    <t xml:space="preserve">Резервный фонд Администрации Поливянского сельского поселения на финансовое  обеспечение непредвиденных  расходов в рамках непрограммных расходов органов местного самоуправления Администрации Поливянского сельского поселения Песчанокопского района (Резервные средства) </t>
  </si>
  <si>
    <t xml:space="preserve">951 0113 1510028170 244 </t>
  </si>
  <si>
    <t xml:space="preserve">951 0113 9990022960 244 </t>
  </si>
  <si>
    <t xml:space="preserve">951 0113 9990099990 244 </t>
  </si>
  <si>
    <t xml:space="preserve">951 0203 9990051180 121  </t>
  </si>
  <si>
    <t xml:space="preserve">Расходы по осуществлению первичного воинского учета на территориях, где отсутствуют военные комиссариаты в рамках непрограммных расходов бюджета Поливянского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 </t>
  </si>
  <si>
    <t xml:space="preserve">951 0203 9990051180 129 </t>
  </si>
  <si>
    <t xml:space="preserve">951 0203 9990051180 244 </t>
  </si>
  <si>
    <t xml:space="preserve">951 0310 0410028010 244 </t>
  </si>
  <si>
    <t xml:space="preserve">Мероприятия по обеспечению пожарной безопасности в рамках подпрограммы "Пожарная безопасность" муниципальной программы Поливянского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(Прочая закупка товаров, работ и услуг для обеспечения государственных (муниципальных) нужд) </t>
  </si>
  <si>
    <t>(в ред. Приказа Минфина  России от 19.12.2014 №157н)</t>
  </si>
  <si>
    <t>Расходы на обеспечение деятельности (оказание услуг) муниципальных учреждений Поливянского сельского поселения в рамках подпрограммы "Развитие культуры" муниципальной программы Поливянского сельского поселения Развитие культуры и туризма"(Субсидии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(Безвозмездные перечисления государственным и муниципальным организациям)</t>
  </si>
  <si>
    <t>Результат исполнения бюджета (дефицит/профицит )</t>
  </si>
  <si>
    <t>450</t>
  </si>
  <si>
    <t>х</t>
  </si>
  <si>
    <t>Результат исполнения бюджета (дефицит "-", профицит "+")</t>
  </si>
  <si>
    <t>Форма 0503117 с. 3</t>
  </si>
  <si>
    <t>3. Источники финансирования дефицита бюджета</t>
  </si>
  <si>
    <t xml:space="preserve">                                                                                             Наименование показателя</t>
  </si>
  <si>
    <t>Код источника финансирования                дефицита бюджета                     по бюджетной классификации</t>
  </si>
  <si>
    <t xml:space="preserve">                                                                  Исполнено</t>
  </si>
  <si>
    <t xml:space="preserve">                                                                                 Неисполненные назначения</t>
  </si>
  <si>
    <t>Источники финансирования                               дефицита бюджета - всего</t>
  </si>
  <si>
    <t>500</t>
  </si>
  <si>
    <t>520</t>
  </si>
  <si>
    <t>источники внутреннего                                         финансирования бюджета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</si>
  <si>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</si>
  <si>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</si>
  <si>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</si>
  <si>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</si>
  <si>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</si>
  <si>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000 01 05 00 00 00 0000 000</t>
  </si>
  <si>
    <t>увеличение остатков средств,              всего</t>
  </si>
  <si>
    <t>710</t>
  </si>
  <si>
    <t>000 01 05 02 01 10 0000 510</t>
  </si>
  <si>
    <t>уменьшение остатков средств,                    всего</t>
  </si>
  <si>
    <t>720</t>
  </si>
  <si>
    <t>000 01 05 02 01 10 0000 610</t>
  </si>
  <si>
    <t>Руководитель</t>
  </si>
  <si>
    <t>(подпись)</t>
  </si>
  <si>
    <t>(расшифровка подписи)</t>
  </si>
  <si>
    <t xml:space="preserve">Руководитель финансово-                     </t>
  </si>
  <si>
    <t>экономической службы</t>
  </si>
  <si>
    <t>Главный бухгалтер</t>
  </si>
  <si>
    <t>"</t>
  </si>
  <si>
    <t>Налог на имущество физических лиц, взимаемый по ставкам , применяемым к объектам налогообложения, расположенным в границах сельских поселений</t>
  </si>
  <si>
    <t>ОТЧЕТ ОБ ИСПОЛНЕНИИ БЮДЖЕТА</t>
  </si>
  <si>
    <t>КОДЫ</t>
  </si>
  <si>
    <t>Форма по ОКУД</t>
  </si>
  <si>
    <t>0503117</t>
  </si>
  <si>
    <t>на 1</t>
  </si>
  <si>
    <t>г.</t>
  </si>
  <si>
    <t>Дата</t>
  </si>
  <si>
    <t xml:space="preserve">Наименование </t>
  </si>
  <si>
    <t>по ОКПО</t>
  </si>
  <si>
    <t>04227396</t>
  </si>
  <si>
    <t>финансового органа</t>
  </si>
  <si>
    <t xml:space="preserve">    Администрация Поливянского сельского поселения</t>
  </si>
  <si>
    <t>Глава по БК</t>
  </si>
  <si>
    <t>951</t>
  </si>
  <si>
    <t>Наименование публично-правового образования      бюджет  Поливянского сельского поселения</t>
  </si>
  <si>
    <t>Единица измерения: руб.</t>
  </si>
  <si>
    <t>1. Доходы бюджета</t>
  </si>
  <si>
    <t xml:space="preserve">     Наименование показателя</t>
  </si>
  <si>
    <t>Код стро-ки</t>
  </si>
  <si>
    <t>Код дохода                                            по бюджетной                                 классификации</t>
  </si>
  <si>
    <t>Утвержденные                                          бюджетные                                                      назначения</t>
  </si>
  <si>
    <t>Исполнено</t>
  </si>
  <si>
    <t>Неисполненные назначения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</si>
  <si>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</si>
  <si>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</si>
  <si>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</si>
  <si>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</si>
  <si>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</si>
  <si>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 xml:space="preserve">000 1 00 00000 00 0000 000 </t>
  </si>
  <si>
    <t>НАЛОГИ НА ПРИБЫЛЬ,  ДОХОДЫ</t>
  </si>
  <si>
    <t xml:space="preserve">182 1 01 00000 00 0000 000 </t>
  </si>
  <si>
    <t>Налог на доходы физических лиц</t>
  </si>
  <si>
    <t>951 1 11 05075 10 0000 120</t>
  </si>
  <si>
    <t>951 1 11 05000 00 0000 120</t>
  </si>
  <si>
    <t>Доходы от сдачи в аренду имущества, составляющего казну сельских поселений (за исключением земельных участков)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</si>
  <si>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</si>
  <si>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</si>
  <si>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</si>
  <si>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</si>
  <si>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182 1 01 02010 01 0000 110</t>
  </si>
  <si>
    <t>182 1 01 02010 01 1000 110</t>
  </si>
  <si>
    <t>-</t>
  </si>
  <si>
    <t>НАЛОГИ НА СОВОКУПНЫЙ ДОХОД</t>
  </si>
  <si>
    <t>182 1 05 00000 00 0000 000</t>
  </si>
  <si>
    <t>по ОКТМО</t>
  </si>
  <si>
    <t>60644466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</si>
  <si>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</si>
  <si>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</si>
  <si>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</si>
  <si>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</si>
  <si>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</si>
  <si>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>НАЛОГИ НА ИМУЩЕСТВО</t>
  </si>
  <si>
    <t>182 1 06 00000 00 0000 000</t>
  </si>
  <si>
    <t>Налог на имущество физических лиц</t>
  </si>
  <si>
    <t>182 1 06 01000 00 0000 110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</si>
  <si>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</si>
  <si>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</si>
  <si>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</si>
  <si>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>182 1 06 01030 10 2100 110</t>
  </si>
  <si>
    <t>Земельный налог</t>
  </si>
  <si>
    <t>182 1 06 06000 00 0000 110</t>
  </si>
  <si>
    <t>Земельный налог с организаций</t>
  </si>
  <si>
    <t xml:space="preserve">Земельный налог с организаций, обладающих земельным участком, расположенным в границах сельских поселений </t>
  </si>
  <si>
    <t>182 1 06 06033 10 0000 110</t>
  </si>
  <si>
    <t>Земельный налог с организаций, обладающих земельным участком, расположенным в границах сельских поселений (сумма платежа(перерасчеты,недоимка и задолженность по соответствующему платежу,в том числе по отмененному)</t>
  </si>
  <si>
    <t>182 1 06 06033 10 1000 110</t>
  </si>
  <si>
    <t>182 1 06 06033 10 2100 110</t>
  </si>
  <si>
    <t xml:space="preserve">Земельный налог с физических лиц, обладающих земельным участком, расположенным в границах сельских поселений 
</t>
  </si>
  <si>
    <t>182 1 06 06043 10 0000 110</t>
  </si>
  <si>
    <t xml:space="preserve">Земельный налог с физических лиц, обладающих земельным участком, расположенным в границах сельских поселений (сумма платежа(перерасчеты,недоимка и задолженность по соответствующему платежу,в том числе по отмененному)
</t>
  </si>
  <si>
    <t>182 1 06 06043 10 1000 110</t>
  </si>
  <si>
    <t xml:space="preserve">Земельный налог с физических лиц, обладающих земельным участком, расположенным в границах сельских поселений (пени по соответствующему платежу)
</t>
  </si>
  <si>
    <t>182 1 06 06043 10 2100 110</t>
  </si>
  <si>
    <t>ГОСУДАРСТВЕННАЯ ПОШЛИНА</t>
  </si>
  <si>
    <t>951 1 08 00000 00 0000 000</t>
  </si>
  <si>
    <t xml:space="preserve">Государственная пошлина за совершение нотариальных действий( за исключением действий, совершаемых консульскими учреждениями Российской Федерации) </t>
  </si>
  <si>
    <t>951 1 08 04000 01 0000 110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</si>
  <si>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</si>
  <si>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</si>
  <si>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951 1 08 04020 01 1000 110</t>
  </si>
  <si>
    <t>─</t>
  </si>
  <si>
    <t>БЕЗВОЗМЕЗДНЫЕ ПОСТУПЛЕНИЯ</t>
  </si>
  <si>
    <t>Дотации бюджетам сельских поселений 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</si>
  <si>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</si>
  <si>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</si>
  <si>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</si>
  <si>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</si>
  <si>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 xml:space="preserve">Дотации на выравнивание бюджетной обеспеченности </t>
  </si>
  <si>
    <t>Дотации бюджетам поселений на выравнивание  бюджетной обеспеченности</t>
  </si>
  <si>
    <t>951 2 02 01001 10 0000 151</t>
  </si>
  <si>
    <t>062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</si>
  <si>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</si>
  <si>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</si>
  <si>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 на выполнение передаваемых полномочий субъектов Российской Федерации</t>
  </si>
  <si>
    <t xml:space="preserve">951 1101 0710028100 244 </t>
  </si>
  <si>
    <t>951 1 11 00000 00 0000 000</t>
  </si>
  <si>
    <t>ДОХОДЫ ОТ ИСПОЛЬЗОВАНИЯ ИМУЩЕСТВА, НАХОДЯЩЕГОСЯ В ГОСУДАРСТВЕННОЙ И МУНИЦИПАЛЬНОЙ СОБСТВЕННОСТИ</t>
  </si>
  <si>
    <t xml:space="preserve">Уплата членского взноса в Совет муниципальных образований Ростовской области в рамках подпрограммы "Развитие муниципального управления и муниципальной службы в Поливянском сельском поселении" муниципальной программы Поливянского сельского поселения "Развитие муниципального управления и муниципальной службы в Поливянском сельском поселении, дополнительное профессиональное образование лиц, занятых в системе местного самоуправления" (Уплата иных платежей) </t>
  </si>
  <si>
    <t>Периодичность: месячная, годовая</t>
  </si>
  <si>
    <t xml:space="preserve">951 0104 8910000190 853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</si>
  <si>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  </r>
    <r>
      <rPr>
        <sz val="22"/>
        <color indexed="8"/>
        <rFont val="Arial"/>
        <family val="2"/>
      </rPr>
      <t>(сумма платежа (перерасчеты, недоимка и задолженность по соответствующему платежу, в том числе по отмененному)</t>
    </r>
  </si>
  <si>
    <t>951 0113 1110099020 853</t>
  </si>
  <si>
    <t>Галыгин А.Е.</t>
  </si>
  <si>
    <t>Юрченко Г.Н.</t>
  </si>
  <si>
    <t>ШТРАФЫ, САНКЦИИ, ВОЗМЕЩЕНИЕ УЩЕРБА</t>
  </si>
  <si>
    <t>951 1 16 00000 00 0000 000</t>
  </si>
  <si>
    <t>951 2 02 10000 00 0000 150</t>
  </si>
  <si>
    <t>951 2 02 30024 00 0000 150</t>
  </si>
  <si>
    <t>951 2 02 30024 10 0000 150</t>
  </si>
  <si>
    <t>951 2 02 35118 00 0000 150</t>
  </si>
  <si>
    <t>951 2 02 35118 10 0000 150</t>
  </si>
  <si>
    <t>Расходы на осуществление переданных полномочий по вопросам местного значения в рамках непрограммных расходов бюджета Поливянского сельского поселения Песчанокопского района (Иные межбюджетные трансферты)</t>
  </si>
  <si>
    <t xml:space="preserve">951 1403 9990087010 540 </t>
  </si>
  <si>
    <t>951 2 02 30000 00 0000 150</t>
  </si>
  <si>
    <t xml:space="preserve">951 0707 1210000000 244  </t>
  </si>
  <si>
    <t>182 1 05 03010 01 2100 110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</si>
  <si>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отмененному)(пени по соответствующему платежу)</t>
  </si>
  <si>
    <t xml:space="preserve">Земельный налог с физических лиц
</t>
  </si>
  <si>
    <t>182 1 06 06040 00 0000 110</t>
  </si>
  <si>
    <t xml:space="preserve">Расходы на выплаты по оплате труда работников аппарата Администрации Поливянского   сельского поселения  в рамках обеспечения деятельности аппарата Администрации Поливянского сельского поселения Песчанокопского района (расходы на выплаты персоналу государственных (муниципальных) органов (Взносы по обязательному социальному страхованию на выплаты денежного содержания и иные выплаты работникам государственных (муниципальных) органов) </t>
  </si>
  <si>
    <t xml:space="preserve">Реализация направления  расходов в рамках обеспечения деятельности расходов бюджета Поливянского сельского поселения (Прочая закупка товаров, работ и услуг для обеспечения государственных (муниципальных) нужд) 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</si>
  <si>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Поливянского сельского поселения Песчанокопского района (Взносы по обязательному социальному страхованию на выплату денежного содержания и иные выплаты работникам государственных (муниципальных) органов</t>
  </si>
  <si>
    <t xml:space="preserve"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(Прочая закупка товаров, работ и услуг) </t>
  </si>
  <si>
    <t>Расходы на осуществление полномочий по определению в соответствии с частью 1 статьи 11.1 Областного Закона от 25 октября 2002 года № 273-ЗС " Об административных правонарушениях"  перечня должностных лиц, уполномоченных составлять протоколы об административных правонарушениях в рамках непрограммных расходов органов местного самоуправления. (Прочая закупка товаров, работ и услуг)</t>
  </si>
  <si>
    <t>Расходы на обеспечение функций органов местного самоуправления в рамках подпрограммы "Развитие информационных технологий" муниципальной программы Поливянского сельского поселения "Информационное общество" (Прочая закупка товаров, работ и услуг)</t>
  </si>
  <si>
    <t xml:space="preserve">Оценка имущества, признание прав и регулирование отношений по муниципальной собственности Поливянского сельского поселения в рамках непрограммных расходов органов местного самоуправления Поливянского сельского поселения Песчанокопского района (Прочая закупка товаров, работ и услуг) </t>
  </si>
  <si>
    <t xml:space="preserve">Расходы по осуществлению первичного воинского учета на территориях, где отсутствуют военные комиссариаты в рамках непрограммных расходов бюджета Поливянского сельского поселения Песчанокопского района (Прочая закупка товаров, работ и услуг) </t>
  </si>
  <si>
    <t>Расходы на ремонт и обслуживание объектов газоснабжения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 (Прочая закупка товаров, работ и услуг)</t>
  </si>
  <si>
    <t xml:space="preserve"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услугами"(Прочая закупка товаров, работ и услуг) </t>
  </si>
  <si>
    <t>Расходы на осуществление мероприятий по прочим мероприятиям по благоустройству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услугами"(Прочая закупка товаров, работ и услуг)</t>
  </si>
  <si>
    <t xml:space="preserve">Расходы на осуществление мероприятий по озеленению в рамках подпрограммы "Благоустройство территории" муниципальной программы  "Обеспечение качественными жилищно-коммунальными услугами" (Прочая закупка товаров, работ и услуг) </t>
  </si>
  <si>
    <t xml:space="preserve">Расходы на осуществление мероприятий по внесению в государственный кадастр недвижимости сведений о границах населенных пунктов, установленных генеральными планами, корректировка генерального плана и правил землепользования и застройки в рамках подпрограммы «Благоустройство территории» муниципальной программы Поливянского сельского поселения «Обеспечение качественными жилищно-коммунальными услугами»(Прочая закупка товаров, работ и услуг) </t>
  </si>
  <si>
    <t xml:space="preserve">Расходы по замене ламп накаливания и других неэффективных элементов освещения, в том числе светильников, на энергосберегающие в рамках подпрограммы "Энергосбережение и повышение энергетической эффективности" муниципальной программы Поливянского сельского поселения "Энергоэффективность и развитие энергетики" (Прочая закупка товаров, работ и услуг) </t>
  </si>
  <si>
    <t>Расходы на осуществление подпрограммы "Организация и осуществление мероприятий по работе с детьми и молодежью в сельском поселении" (Прочая закупка товаров, работ и услуг)</t>
  </si>
  <si>
    <t xml:space="preserve">Мероприятия по развитию массовой физической культуры и спорта в рамках подпрограммы "Развитие массовой физической культуры и спорта" муниципальной программы Поливянского сельского поселения "Развитие физической культуры и спорта" (Прочая закупка товаров, работ и услуг) </t>
  </si>
  <si>
    <t>951 2 00 00000 00 0000 000</t>
  </si>
  <si>
    <t>951 2 02 00000 00 0000 000</t>
  </si>
  <si>
    <t>Расходы по повышению эффективности охраны общественного порядка и противодействие преступности в расках подпрограммы "Укрепления общественного порядка Поливянского сельского поселения"муниципальной программы "Обеспечение общественного порядка и противодействие преступности"(Прочая закупка товаров, работ и услуг для обеспечения государственных (муниципальных) нужд)</t>
  </si>
  <si>
    <t>951 1 16 07090 10 0000 140</t>
  </si>
  <si>
    <t>951 1 16 07090 00 0000 140</t>
  </si>
  <si>
    <t>Иные штрафы, неустойки, пени,уплаченные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учреждение) сельского поселения</t>
  </si>
  <si>
    <t>Иные штрафы, неустойки, пени,уплаченные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</si>
  <si>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182 1 01 02010 01 2100 110</t>
  </si>
  <si>
    <t xml:space="preserve">951 0309 0310028040 244 </t>
  </si>
  <si>
    <t>951 2 02 16001 10 0000 150</t>
  </si>
  <si>
    <t>951 2 02 16001 00 0000 150</t>
  </si>
  <si>
    <t>951 0107 9990090350 880</t>
  </si>
  <si>
    <t>Расходы на подготовку и проведение выборов депутатов Собрания депутатов Поливянского сельского поселения в рамках иных непрограммных расходов бюджета Поливянского сельского поселения Песчанокопского района</t>
  </si>
  <si>
    <t xml:space="preserve">951 0503 0210028020 247 </t>
  </si>
  <si>
    <t xml:space="preserve">951 0104 8910000190 247 </t>
  </si>
  <si>
    <t xml:space="preserve"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(Закупка энергетических ресурсов) </t>
  </si>
  <si>
    <t>Расходы на уличное освещение в рамках подпрограммы "Мероприятия в области коммунального хозяйства" муниципальной программы "Обеспечение качественными жилищно- коммунальными услугами населения" (Закупка энергетических ресурсов)</t>
  </si>
  <si>
    <t xml:space="preserve">951 1001 0110028360 312 </t>
  </si>
  <si>
    <t xml:space="preserve">Выплаты муниципальной пенсии за выслугу лет лицам, замещавшим муниципальные должности и должности муниципальной службы в Поливянском сельском поселении в рамках подпрограммы "Совершенствование системы социальной поддержки отдельных категорий граждан" муниципальной программы Поливянского сельского поселения "Социальная поддержка граждан" (иные пенсии, социальные доплаты к пенсиям) </t>
  </si>
  <si>
    <t>182 1 01 02030 01 2100 110</t>
  </si>
  <si>
    <t>Суммы денежных взысканий (пеней) по налогу на доходы физических лиц с доходов, полученных физическими лицами в соответствии со статьей 228 Налогового Кодекса Российской Федерации.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</si>
  <si>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Федерации(сумма платежа (перерасчеты, недоимка и задолженность по соответствующему платежу, в том числе по отмененному)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</si>
  <si>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</si>
  <si>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</si>
  <si>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182 1 01 02030 01 1000 110</t>
  </si>
  <si>
    <t>182 1 05 03010 01 3000 110</t>
  </si>
  <si>
    <t>Суммы денежных взысканий (штрафов) по единому сельскохозяйственному налогу</t>
  </si>
  <si>
    <t>Процентные платежи по обслуживанию муниципального долга Поливянского сельского поселения в рамках непрограммного направления деятельности органов местного самоуправления (обслуживание муниципального долга)</t>
  </si>
  <si>
    <t xml:space="preserve">951 1301 9920090090 730 </t>
  </si>
  <si>
    <t>000 01 03 01 00 10 0000 710</t>
  </si>
  <si>
    <t>000 01 03 01 00 10 0000 810</t>
  </si>
  <si>
    <t>Получение кредитов от других бюджетов бюджетной системы в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</si>
  <si>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</si>
  <si>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 xml:space="preserve">Земельный налог (по обязательствам, возникшим до 1 января 2006 года), мобилизуемый на территориях поселений
</t>
  </si>
  <si>
    <t>182 1 09 04053 10 1000 110</t>
  </si>
  <si>
    <t>182 1 01 02030 01 3000 110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</si>
  <si>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Федерации(сумма платежа (перерасчеты, недоимка и задолженность по соответствующему платежу, в том числе по отмененному)(штрафы по соответствующему платежу)</t>
  </si>
  <si>
    <t>Прочие безвозмездные поступления</t>
  </si>
  <si>
    <t>951 2 07 00000 00 0000 150</t>
  </si>
  <si>
    <t>Прочие безвозмездные поступления в бюджеты сельских поселений</t>
  </si>
  <si>
    <t>951 2  07 05030 00 0000 150</t>
  </si>
  <si>
    <t>951 2 07 05030 10 0000 150</t>
  </si>
  <si>
    <t>182 1 01 02020 01 1000 110</t>
  </si>
  <si>
    <t>182 1 01 02020 01 2100 110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</si>
  <si>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</si>
  <si>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</si>
  <si>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</si>
  <si>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</si>
  <si>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951 2 02 49999 10 0000 150</t>
  </si>
  <si>
    <t>951 2 02 49999 00 0000 150</t>
  </si>
  <si>
    <t>951 2 02 40000 00 0000 150</t>
  </si>
  <si>
    <t>января</t>
  </si>
  <si>
    <t>01.01.2022</t>
  </si>
  <si>
    <t>10</t>
  </si>
  <si>
    <t>Балык А.В.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</si>
</sst>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4"/>
      <name val="Arial"/>
      <family val="2"/>
    </font>
    <font>
      <sz val="8"/>
      <color indexed="10"/>
      <name val="Arial"/>
      <family val="2"/>
    </font>
    <font>
      <b/>
      <sz val="14"/>
      <name val="Times New Roman"/>
      <family val="1"/>
    </font>
    <font>
      <b/>
      <sz val="8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8"/>
      <color indexed="8"/>
      <name val="Arial"/>
      <family val="2"/>
    </font>
    <font>
      <b/>
      <sz val="10"/>
      <color indexed="8"/>
      <name val="Arial Cyr"/>
      <family val="2"/>
    </font>
    <font>
      <b/>
      <sz val="12"/>
      <name val="Arial"/>
      <family val="2"/>
    </font>
    <font>
      <sz val="8"/>
      <name val="Arial Cyr"/>
      <family val="2"/>
    </font>
    <font>
      <sz val="8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26"/>
      <name val="Arial"/>
      <family val="2"/>
    </font>
    <font>
      <sz val="20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sz val="16"/>
      <color indexed="45"/>
      <name val="Arial"/>
      <family val="2"/>
    </font>
    <font>
      <sz val="16"/>
      <color indexed="10"/>
      <name val="Arial"/>
      <family val="2"/>
    </font>
    <font>
      <sz val="20"/>
      <color indexed="10"/>
      <name val="Arial"/>
      <family val="2"/>
    </font>
    <font>
      <sz val="26"/>
      <color indexed="10"/>
      <name val="Arial"/>
      <family val="2"/>
    </font>
    <font>
      <sz val="22"/>
      <name val="Arial"/>
      <family val="2"/>
    </font>
    <font>
      <sz val="22"/>
      <color indexed="8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29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24" borderId="0" xfId="0" applyFont="1" applyFill="1" applyAlignment="1">
      <alignment/>
    </xf>
    <xf numFmtId="0" fontId="19" fillId="4" borderId="0" xfId="0" applyFont="1" applyFill="1" applyAlignment="1">
      <alignment/>
    </xf>
    <xf numFmtId="0" fontId="19" fillId="25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49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24" fillId="24" borderId="11" xfId="0" applyFont="1" applyFill="1" applyBorder="1" applyAlignment="1">
      <alignment/>
    </xf>
    <xf numFmtId="0" fontId="24" fillId="24" borderId="0" xfId="0" applyFont="1" applyFill="1" applyAlignment="1">
      <alignment/>
    </xf>
    <xf numFmtId="0" fontId="19" fillId="0" borderId="12" xfId="0" applyFont="1" applyBorder="1" applyAlignment="1">
      <alignment/>
    </xf>
    <xf numFmtId="4" fontId="26" fillId="0" borderId="13" xfId="0" applyNumberFormat="1" applyFont="1" applyFill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4" xfId="0" applyFont="1" applyFill="1" applyBorder="1" applyAlignment="1">
      <alignment/>
    </xf>
    <xf numFmtId="4" fontId="26" fillId="0" borderId="15" xfId="0" applyNumberFormat="1" applyFont="1" applyFill="1" applyBorder="1" applyAlignment="1">
      <alignment horizontal="center"/>
    </xf>
    <xf numFmtId="0" fontId="26" fillId="0" borderId="0" xfId="0" applyFont="1" applyBorder="1" applyAlignment="1">
      <alignment/>
    </xf>
    <xf numFmtId="0" fontId="26" fillId="0" borderId="16" xfId="0" applyFont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16" xfId="0" applyFont="1" applyFill="1" applyBorder="1" applyAlignment="1">
      <alignment/>
    </xf>
    <xf numFmtId="4" fontId="26" fillId="0" borderId="17" xfId="0" applyNumberFormat="1" applyFont="1" applyFill="1" applyBorder="1" applyAlignment="1">
      <alignment horizontal="center"/>
    </xf>
    <xf numFmtId="4" fontId="26" fillId="0" borderId="18" xfId="0" applyNumberFormat="1" applyFont="1" applyFill="1" applyBorder="1" applyAlignment="1">
      <alignment horizontal="center"/>
    </xf>
    <xf numFmtId="4" fontId="26" fillId="0" borderId="19" xfId="0" applyNumberFormat="1" applyFont="1" applyFill="1" applyBorder="1" applyAlignment="1">
      <alignment horizontal="center"/>
    </xf>
    <xf numFmtId="4" fontId="26" fillId="24" borderId="15" xfId="0" applyNumberFormat="1" applyFont="1" applyFill="1" applyBorder="1" applyAlignment="1">
      <alignment horizontal="center"/>
    </xf>
    <xf numFmtId="4" fontId="26" fillId="24" borderId="17" xfId="0" applyNumberFormat="1" applyFont="1" applyFill="1" applyBorder="1" applyAlignment="1">
      <alignment horizontal="center"/>
    </xf>
    <xf numFmtId="4" fontId="26" fillId="24" borderId="18" xfId="0" applyNumberFormat="1" applyFont="1" applyFill="1" applyBorder="1" applyAlignment="1">
      <alignment horizontal="center"/>
    </xf>
    <xf numFmtId="4" fontId="26" fillId="24" borderId="19" xfId="0" applyNumberFormat="1" applyFont="1" applyFill="1" applyBorder="1" applyAlignment="1">
      <alignment horizontal="center"/>
    </xf>
    <xf numFmtId="0" fontId="24" fillId="24" borderId="14" xfId="0" applyFont="1" applyFill="1" applyBorder="1" applyAlignment="1">
      <alignment/>
    </xf>
    <xf numFmtId="0" fontId="26" fillId="24" borderId="17" xfId="0" applyFont="1" applyFill="1" applyBorder="1" applyAlignment="1">
      <alignment horizontal="center"/>
    </xf>
    <xf numFmtId="0" fontId="29" fillId="24" borderId="0" xfId="0" applyFont="1" applyFill="1" applyBorder="1" applyAlignment="1">
      <alignment horizontal="left" wrapText="1"/>
    </xf>
    <xf numFmtId="49" fontId="29" fillId="24" borderId="0" xfId="0" applyNumberFormat="1" applyFont="1" applyFill="1" applyBorder="1" applyAlignment="1">
      <alignment horizontal="center"/>
    </xf>
    <xf numFmtId="4" fontId="29" fillId="24" borderId="0" xfId="0" applyNumberFormat="1" applyFont="1" applyFill="1" applyBorder="1" applyAlignment="1">
      <alignment horizontal="center"/>
    </xf>
    <xf numFmtId="0" fontId="30" fillId="24" borderId="0" xfId="0" applyFont="1" applyFill="1" applyBorder="1" applyAlignment="1">
      <alignment horizontal="center"/>
    </xf>
    <xf numFmtId="4" fontId="30" fillId="24" borderId="0" xfId="0" applyNumberFormat="1" applyFont="1" applyFill="1" applyBorder="1" applyAlignment="1">
      <alignment horizontal="center"/>
    </xf>
    <xf numFmtId="0" fontId="29" fillId="22" borderId="0" xfId="0" applyFont="1" applyFill="1" applyBorder="1" applyAlignment="1">
      <alignment horizontal="left" wrapText="1"/>
    </xf>
    <xf numFmtId="49" fontId="29" fillId="22" borderId="0" xfId="0" applyNumberFormat="1" applyFont="1" applyFill="1" applyBorder="1" applyAlignment="1">
      <alignment horizontal="center"/>
    </xf>
    <xf numFmtId="4" fontId="29" fillId="22" borderId="0" xfId="0" applyNumberFormat="1" applyFont="1" applyFill="1" applyBorder="1" applyAlignment="1">
      <alignment horizontal="center"/>
    </xf>
    <xf numFmtId="0" fontId="30" fillId="22" borderId="0" xfId="0" applyFont="1" applyFill="1" applyBorder="1" applyAlignment="1">
      <alignment horizontal="center"/>
    </xf>
    <xf numFmtId="4" fontId="30" fillId="22" borderId="0" xfId="0" applyNumberFormat="1" applyFont="1" applyFill="1" applyBorder="1" applyAlignment="1">
      <alignment horizontal="center"/>
    </xf>
    <xf numFmtId="0" fontId="24" fillId="0" borderId="14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14" xfId="0" applyFont="1" applyBorder="1" applyAlignment="1">
      <alignment/>
    </xf>
    <xf numFmtId="0" fontId="24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2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vertical="top"/>
    </xf>
    <xf numFmtId="0" fontId="20" fillId="0" borderId="26" xfId="0" applyFont="1" applyBorder="1" applyAlignment="1">
      <alignment/>
    </xf>
    <xf numFmtId="0" fontId="33" fillId="0" borderId="0" xfId="0" applyFont="1" applyAlignment="1">
      <alignment/>
    </xf>
    <xf numFmtId="0" fontId="19" fillId="26" borderId="0" xfId="0" applyFont="1" applyFill="1" applyAlignment="1">
      <alignment/>
    </xf>
    <xf numFmtId="0" fontId="22" fillId="27" borderId="0" xfId="0" applyFont="1" applyFill="1" applyAlignment="1">
      <alignment/>
    </xf>
    <xf numFmtId="0" fontId="19" fillId="28" borderId="0" xfId="0" applyFont="1" applyFill="1" applyAlignment="1">
      <alignment/>
    </xf>
    <xf numFmtId="0" fontId="19" fillId="29" borderId="0" xfId="0" applyFont="1" applyFill="1" applyAlignment="1">
      <alignment/>
    </xf>
    <xf numFmtId="0" fontId="19" fillId="30" borderId="0" xfId="0" applyFont="1" applyFill="1" applyAlignment="1">
      <alignment/>
    </xf>
    <xf numFmtId="0" fontId="19" fillId="31" borderId="0" xfId="0" applyFont="1" applyFill="1" applyAlignment="1">
      <alignment/>
    </xf>
    <xf numFmtId="0" fontId="19" fillId="31" borderId="0" xfId="0" applyFont="1" applyFill="1" applyAlignment="1">
      <alignment horizontal="left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wrapText="1"/>
    </xf>
    <xf numFmtId="0" fontId="35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34" fillId="0" borderId="27" xfId="0" applyFont="1" applyBorder="1" applyAlignment="1">
      <alignment horizontal="left"/>
    </xf>
    <xf numFmtId="0" fontId="34" fillId="0" borderId="0" xfId="0" applyFont="1" applyAlignment="1">
      <alignment horizontal="right"/>
    </xf>
    <xf numFmtId="0" fontId="36" fillId="24" borderId="0" xfId="0" applyFont="1" applyFill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0" fontId="44" fillId="30" borderId="19" xfId="0" applyFont="1" applyFill="1" applyBorder="1" applyAlignment="1">
      <alignment horizontal="left" wrapText="1"/>
    </xf>
    <xf numFmtId="0" fontId="19" fillId="32" borderId="0" xfId="0" applyFont="1" applyFill="1" applyAlignment="1">
      <alignment/>
    </xf>
    <xf numFmtId="0" fontId="19" fillId="33" borderId="0" xfId="0" applyFont="1" applyFill="1" applyAlignment="1">
      <alignment/>
    </xf>
    <xf numFmtId="0" fontId="19" fillId="34" borderId="0" xfId="0" applyFont="1" applyFill="1" applyAlignment="1">
      <alignment/>
    </xf>
    <xf numFmtId="0" fontId="19" fillId="35" borderId="0" xfId="0" applyFont="1" applyFill="1" applyAlignment="1">
      <alignment/>
    </xf>
    <xf numFmtId="0" fontId="19" fillId="36" borderId="0" xfId="0" applyFont="1" applyFill="1" applyAlignment="1">
      <alignment/>
    </xf>
    <xf numFmtId="0" fontId="19" fillId="37" borderId="0" xfId="0" applyFont="1" applyFill="1" applyAlignment="1">
      <alignment/>
    </xf>
    <xf numFmtId="0" fontId="44" fillId="37" borderId="28" xfId="0" applyFont="1" applyFill="1" applyBorder="1" applyAlignment="1">
      <alignment horizontal="left" wrapText="1"/>
    </xf>
    <xf numFmtId="49" fontId="34" fillId="37" borderId="29" xfId="0" applyNumberFormat="1" applyFont="1" applyFill="1" applyBorder="1" applyAlignment="1">
      <alignment horizontal="center"/>
    </xf>
    <xf numFmtId="49" fontId="37" fillId="37" borderId="18" xfId="0" applyNumberFormat="1" applyFont="1" applyFill="1" applyBorder="1" applyAlignment="1">
      <alignment horizontal="center"/>
    </xf>
    <xf numFmtId="4" fontId="36" fillId="37" borderId="13" xfId="0" applyNumberFormat="1" applyFont="1" applyFill="1" applyBorder="1" applyAlignment="1">
      <alignment horizontal="center"/>
    </xf>
    <xf numFmtId="4" fontId="36" fillId="38" borderId="13" xfId="0" applyNumberFormat="1" applyFont="1" applyFill="1" applyBorder="1" applyAlignment="1">
      <alignment horizontal="center"/>
    </xf>
    <xf numFmtId="0" fontId="44" fillId="26" borderId="28" xfId="0" applyFont="1" applyFill="1" applyBorder="1" applyAlignment="1">
      <alignment horizontal="left" wrapText="1"/>
    </xf>
    <xf numFmtId="49" fontId="34" fillId="26" borderId="29" xfId="0" applyNumberFormat="1" applyFont="1" applyFill="1" applyBorder="1" applyAlignment="1">
      <alignment horizontal="center"/>
    </xf>
    <xf numFmtId="49" fontId="37" fillId="26" borderId="18" xfId="0" applyNumberFormat="1" applyFont="1" applyFill="1" applyBorder="1" applyAlignment="1">
      <alignment horizontal="center"/>
    </xf>
    <xf numFmtId="4" fontId="36" fillId="26" borderId="13" xfId="0" applyNumberFormat="1" applyFont="1" applyFill="1" applyBorder="1" applyAlignment="1">
      <alignment horizontal="center"/>
    </xf>
    <xf numFmtId="4" fontId="36" fillId="30" borderId="13" xfId="0" applyNumberFormat="1" applyFont="1" applyFill="1" applyBorder="1" applyAlignment="1">
      <alignment horizontal="center"/>
    </xf>
    <xf numFmtId="0" fontId="44" fillId="0" borderId="30" xfId="0" applyNumberFormat="1" applyFont="1" applyFill="1" applyBorder="1" applyAlignment="1">
      <alignment horizontal="left" wrapText="1"/>
    </xf>
    <xf numFmtId="49" fontId="34" fillId="0" borderId="30" xfId="0" applyNumberFormat="1" applyFont="1" applyFill="1" applyBorder="1" applyAlignment="1">
      <alignment horizontal="center"/>
    </xf>
    <xf numFmtId="49" fontId="37" fillId="0" borderId="18" xfId="0" applyNumberFormat="1" applyFont="1" applyFill="1" applyBorder="1" applyAlignment="1">
      <alignment horizontal="center"/>
    </xf>
    <xf numFmtId="4" fontId="36" fillId="0" borderId="13" xfId="0" applyNumberFormat="1" applyFont="1" applyFill="1" applyBorder="1" applyAlignment="1">
      <alignment horizontal="center"/>
    </xf>
    <xf numFmtId="4" fontId="36" fillId="0" borderId="31" xfId="0" applyNumberFormat="1" applyFont="1" applyFill="1" applyBorder="1" applyAlignment="1">
      <alignment horizontal="center"/>
    </xf>
    <xf numFmtId="0" fontId="44" fillId="36" borderId="30" xfId="0" applyNumberFormat="1" applyFont="1" applyFill="1" applyBorder="1" applyAlignment="1">
      <alignment horizontal="left" wrapText="1"/>
    </xf>
    <xf numFmtId="49" fontId="34" fillId="36" borderId="30" xfId="0" applyNumberFormat="1" applyFont="1" applyFill="1" applyBorder="1" applyAlignment="1">
      <alignment horizontal="center"/>
    </xf>
    <xf numFmtId="49" fontId="37" fillId="36" borderId="18" xfId="0" applyNumberFormat="1" applyFont="1" applyFill="1" applyBorder="1" applyAlignment="1">
      <alignment horizontal="center"/>
    </xf>
    <xf numFmtId="4" fontId="36" fillId="36" borderId="13" xfId="0" applyNumberFormat="1" applyFont="1" applyFill="1" applyBorder="1" applyAlignment="1">
      <alignment horizontal="center"/>
    </xf>
    <xf numFmtId="4" fontId="36" fillId="36" borderId="31" xfId="0" applyNumberFormat="1" applyFont="1" applyFill="1" applyBorder="1" applyAlignment="1">
      <alignment horizontal="center"/>
    </xf>
    <xf numFmtId="0" fontId="45" fillId="26" borderId="32" xfId="0" applyFont="1" applyFill="1" applyBorder="1" applyAlignment="1">
      <alignment horizontal="left" wrapText="1"/>
    </xf>
    <xf numFmtId="49" fontId="34" fillId="26" borderId="32" xfId="0" applyNumberFormat="1" applyFont="1" applyFill="1" applyBorder="1" applyAlignment="1">
      <alignment horizontal="center"/>
    </xf>
    <xf numFmtId="4" fontId="36" fillId="26" borderId="31" xfId="0" applyNumberFormat="1" applyFont="1" applyFill="1" applyBorder="1" applyAlignment="1">
      <alignment horizontal="center"/>
    </xf>
    <xf numFmtId="0" fontId="44" fillId="34" borderId="30" xfId="0" applyNumberFormat="1" applyFont="1" applyFill="1" applyBorder="1" applyAlignment="1">
      <alignment horizontal="left" wrapText="1"/>
    </xf>
    <xf numFmtId="49" fontId="34" fillId="34" borderId="30" xfId="0" applyNumberFormat="1" applyFont="1" applyFill="1" applyBorder="1" applyAlignment="1">
      <alignment horizontal="center"/>
    </xf>
    <xf numFmtId="49" fontId="37" fillId="34" borderId="18" xfId="0" applyNumberFormat="1" applyFont="1" applyFill="1" applyBorder="1" applyAlignment="1">
      <alignment horizontal="center"/>
    </xf>
    <xf numFmtId="4" fontId="36" fillId="34" borderId="13" xfId="0" applyNumberFormat="1" applyFont="1" applyFill="1" applyBorder="1" applyAlignment="1">
      <alignment horizontal="center"/>
    </xf>
    <xf numFmtId="4" fontId="36" fillId="34" borderId="31" xfId="0" applyNumberFormat="1" applyFont="1" applyFill="1" applyBorder="1" applyAlignment="1">
      <alignment horizontal="center"/>
    </xf>
    <xf numFmtId="4" fontId="36" fillId="39" borderId="13" xfId="0" applyNumberFormat="1" applyFont="1" applyFill="1" applyBorder="1" applyAlignment="1">
      <alignment horizontal="center"/>
    </xf>
    <xf numFmtId="4" fontId="36" fillId="39" borderId="31" xfId="0" applyNumberFormat="1" applyFont="1" applyFill="1" applyBorder="1" applyAlignment="1">
      <alignment horizontal="center"/>
    </xf>
    <xf numFmtId="0" fontId="44" fillId="26" borderId="30" xfId="0" applyFont="1" applyFill="1" applyBorder="1" applyAlignment="1">
      <alignment horizontal="left" wrapText="1"/>
    </xf>
    <xf numFmtId="4" fontId="36" fillId="24" borderId="13" xfId="0" applyNumberFormat="1" applyFont="1" applyFill="1" applyBorder="1" applyAlignment="1">
      <alignment horizontal="center"/>
    </xf>
    <xf numFmtId="4" fontId="36" fillId="24" borderId="31" xfId="0" applyNumberFormat="1" applyFont="1" applyFill="1" applyBorder="1" applyAlignment="1">
      <alignment horizontal="center"/>
    </xf>
    <xf numFmtId="0" fontId="44" fillId="4" borderId="33" xfId="0" applyFont="1" applyFill="1" applyBorder="1" applyAlignment="1">
      <alignment horizontal="left" wrapText="1"/>
    </xf>
    <xf numFmtId="49" fontId="34" fillId="4" borderId="32" xfId="0" applyNumberFormat="1" applyFont="1" applyFill="1" applyBorder="1" applyAlignment="1">
      <alignment horizontal="center"/>
    </xf>
    <xf numFmtId="0" fontId="37" fillId="28" borderId="18" xfId="0" applyFont="1" applyFill="1" applyBorder="1" applyAlignment="1">
      <alignment horizontal="center"/>
    </xf>
    <xf numFmtId="4" fontId="36" fillId="28" borderId="13" xfId="0" applyNumberFormat="1" applyFont="1" applyFill="1" applyBorder="1" applyAlignment="1">
      <alignment horizontal="center"/>
    </xf>
    <xf numFmtId="0" fontId="44" fillId="28" borderId="30" xfId="0" applyFont="1" applyFill="1" applyBorder="1" applyAlignment="1">
      <alignment horizontal="left" wrapText="1"/>
    </xf>
    <xf numFmtId="49" fontId="34" fillId="28" borderId="32" xfId="0" applyNumberFormat="1" applyFont="1" applyFill="1" applyBorder="1" applyAlignment="1">
      <alignment horizontal="center"/>
    </xf>
    <xf numFmtId="0" fontId="44" fillId="24" borderId="30" xfId="0" applyFont="1" applyFill="1" applyBorder="1" applyAlignment="1">
      <alignment horizontal="left" wrapText="1"/>
    </xf>
    <xf numFmtId="49" fontId="34" fillId="24" borderId="32" xfId="0" applyNumberFormat="1" applyFont="1" applyFill="1" applyBorder="1" applyAlignment="1">
      <alignment horizontal="center"/>
    </xf>
    <xf numFmtId="4" fontId="36" fillId="4" borderId="13" xfId="0" applyNumberFormat="1" applyFont="1" applyFill="1" applyBorder="1" applyAlignment="1">
      <alignment horizontal="center"/>
    </xf>
    <xf numFmtId="49" fontId="37" fillId="29" borderId="18" xfId="0" applyNumberFormat="1" applyFont="1" applyFill="1" applyBorder="1" applyAlignment="1">
      <alignment horizontal="center"/>
    </xf>
    <xf numFmtId="4" fontId="36" fillId="29" borderId="13" xfId="0" applyNumberFormat="1" applyFont="1" applyFill="1" applyBorder="1" applyAlignment="1">
      <alignment horizontal="center"/>
    </xf>
    <xf numFmtId="0" fontId="37" fillId="24" borderId="18" xfId="0" applyFont="1" applyFill="1" applyBorder="1" applyAlignment="1">
      <alignment horizontal="center"/>
    </xf>
    <xf numFmtId="0" fontId="44" fillId="24" borderId="34" xfId="0" applyFont="1" applyFill="1" applyBorder="1" applyAlignment="1">
      <alignment horizontal="left" wrapText="1"/>
    </xf>
    <xf numFmtId="0" fontId="44" fillId="24" borderId="35" xfId="0" applyFont="1" applyFill="1" applyBorder="1" applyAlignment="1">
      <alignment horizontal="left" wrapText="1"/>
    </xf>
    <xf numFmtId="0" fontId="44" fillId="24" borderId="36" xfId="0" applyFont="1" applyFill="1" applyBorder="1" applyAlignment="1">
      <alignment horizontal="left" wrapText="1"/>
    </xf>
    <xf numFmtId="0" fontId="44" fillId="30" borderId="30" xfId="0" applyFont="1" applyFill="1" applyBorder="1" applyAlignment="1">
      <alignment horizontal="left" wrapText="1"/>
    </xf>
    <xf numFmtId="49" fontId="34" fillId="30" borderId="32" xfId="0" applyNumberFormat="1" applyFont="1" applyFill="1" applyBorder="1" applyAlignment="1">
      <alignment horizontal="center"/>
    </xf>
    <xf numFmtId="0" fontId="44" fillId="29" borderId="28" xfId="0" applyFont="1" applyFill="1" applyBorder="1" applyAlignment="1">
      <alignment horizontal="left" wrapText="1"/>
    </xf>
    <xf numFmtId="49" fontId="34" fillId="29" borderId="33" xfId="0" applyNumberFormat="1" applyFont="1" applyFill="1" applyBorder="1" applyAlignment="1">
      <alignment horizontal="center"/>
    </xf>
    <xf numFmtId="49" fontId="34" fillId="24" borderId="37" xfId="0" applyNumberFormat="1" applyFont="1" applyFill="1" applyBorder="1" applyAlignment="1">
      <alignment horizontal="center"/>
    </xf>
    <xf numFmtId="49" fontId="34" fillId="24" borderId="38" xfId="0" applyNumberFormat="1" applyFont="1" applyFill="1" applyBorder="1" applyAlignment="1">
      <alignment horizontal="center"/>
    </xf>
    <xf numFmtId="49" fontId="34" fillId="24" borderId="39" xfId="0" applyNumberFormat="1" applyFont="1" applyFill="1" applyBorder="1" applyAlignment="1">
      <alignment horizontal="center"/>
    </xf>
    <xf numFmtId="0" fontId="37" fillId="4" borderId="18" xfId="0" applyFont="1" applyFill="1" applyBorder="1" applyAlignment="1">
      <alignment horizontal="center"/>
    </xf>
    <xf numFmtId="4" fontId="36" fillId="40" borderId="13" xfId="0" applyNumberFormat="1" applyFont="1" applyFill="1" applyBorder="1" applyAlignment="1">
      <alignment horizontal="center"/>
    </xf>
    <xf numFmtId="0" fontId="44" fillId="25" borderId="30" xfId="0" applyFont="1" applyFill="1" applyBorder="1" applyAlignment="1">
      <alignment horizontal="left"/>
    </xf>
    <xf numFmtId="49" fontId="34" fillId="25" borderId="32" xfId="0" applyNumberFormat="1" applyFont="1" applyFill="1" applyBorder="1" applyAlignment="1">
      <alignment horizontal="center"/>
    </xf>
    <xf numFmtId="49" fontId="37" fillId="25" borderId="18" xfId="0" applyNumberFormat="1" applyFont="1" applyFill="1" applyBorder="1" applyAlignment="1">
      <alignment horizontal="center"/>
    </xf>
    <xf numFmtId="49" fontId="37" fillId="24" borderId="18" xfId="0" applyNumberFormat="1" applyFont="1" applyFill="1" applyBorder="1" applyAlignment="1">
      <alignment horizontal="center"/>
    </xf>
    <xf numFmtId="0" fontId="44" fillId="4" borderId="30" xfId="0" applyFont="1" applyFill="1" applyBorder="1" applyAlignment="1">
      <alignment horizontal="left" wrapText="1"/>
    </xf>
    <xf numFmtId="49" fontId="37" fillId="4" borderId="18" xfId="0" applyNumberFormat="1" applyFont="1" applyFill="1" applyBorder="1" applyAlignment="1">
      <alignment horizontal="center"/>
    </xf>
    <xf numFmtId="0" fontId="44" fillId="28" borderId="28" xfId="0" applyFont="1" applyFill="1" applyBorder="1" applyAlignment="1">
      <alignment horizontal="left" wrapText="1"/>
    </xf>
    <xf numFmtId="49" fontId="34" fillId="28" borderId="33" xfId="0" applyNumberFormat="1" applyFont="1" applyFill="1" applyBorder="1" applyAlignment="1">
      <alignment horizontal="center"/>
    </xf>
    <xf numFmtId="49" fontId="37" fillId="28" borderId="18" xfId="0" applyNumberFormat="1" applyFont="1" applyFill="1" applyBorder="1" applyAlignment="1">
      <alignment horizontal="center"/>
    </xf>
    <xf numFmtId="4" fontId="36" fillId="28" borderId="31" xfId="0" applyNumberFormat="1" applyFont="1" applyFill="1" applyBorder="1" applyAlignment="1">
      <alignment horizontal="center"/>
    </xf>
    <xf numFmtId="0" fontId="45" fillId="26" borderId="30" xfId="0" applyFont="1" applyFill="1" applyBorder="1" applyAlignment="1">
      <alignment horizontal="left" wrapText="1"/>
    </xf>
    <xf numFmtId="0" fontId="45" fillId="0" borderId="30" xfId="0" applyFont="1" applyFill="1" applyBorder="1" applyAlignment="1">
      <alignment horizontal="left" wrapText="1"/>
    </xf>
    <xf numFmtId="49" fontId="34" fillId="0" borderId="32" xfId="0" applyNumberFormat="1" applyFont="1" applyFill="1" applyBorder="1" applyAlignment="1">
      <alignment horizontal="center"/>
    </xf>
    <xf numFmtId="0" fontId="45" fillId="32" borderId="30" xfId="0" applyFont="1" applyFill="1" applyBorder="1" applyAlignment="1">
      <alignment horizontal="left" wrapText="1"/>
    </xf>
    <xf numFmtId="49" fontId="34" fillId="39" borderId="32" xfId="0" applyNumberFormat="1" applyFont="1" applyFill="1" applyBorder="1" applyAlignment="1">
      <alignment horizontal="center"/>
    </xf>
    <xf numFmtId="49" fontId="37" fillId="39" borderId="18" xfId="0" applyNumberFormat="1" applyFont="1" applyFill="1" applyBorder="1" applyAlignment="1">
      <alignment horizontal="center"/>
    </xf>
    <xf numFmtId="4" fontId="36" fillId="30" borderId="31" xfId="0" applyNumberFormat="1" applyFont="1" applyFill="1" applyBorder="1" applyAlignment="1">
      <alignment horizontal="center"/>
    </xf>
    <xf numFmtId="0" fontId="44" fillId="41" borderId="30" xfId="0" applyFont="1" applyFill="1" applyBorder="1" applyAlignment="1">
      <alignment/>
    </xf>
    <xf numFmtId="49" fontId="37" fillId="30" borderId="18" xfId="0" applyNumberFormat="1" applyFont="1" applyFill="1" applyBorder="1" applyAlignment="1">
      <alignment horizontal="center"/>
    </xf>
    <xf numFmtId="4" fontId="36" fillId="25" borderId="31" xfId="0" applyNumberFormat="1" applyFont="1" applyFill="1" applyBorder="1" applyAlignment="1">
      <alignment horizontal="center"/>
    </xf>
    <xf numFmtId="0" fontId="44" fillId="24" borderId="32" xfId="0" applyFont="1" applyFill="1" applyBorder="1" applyAlignment="1">
      <alignment horizontal="left" wrapText="1"/>
    </xf>
    <xf numFmtId="0" fontId="44" fillId="27" borderId="32" xfId="0" applyFont="1" applyFill="1" applyBorder="1" applyAlignment="1">
      <alignment horizontal="left"/>
    </xf>
    <xf numFmtId="49" fontId="34" fillId="27" borderId="32" xfId="0" applyNumberFormat="1" applyFont="1" applyFill="1" applyBorder="1" applyAlignment="1">
      <alignment horizontal="center"/>
    </xf>
    <xf numFmtId="49" fontId="37" fillId="27" borderId="18" xfId="0" applyNumberFormat="1" applyFont="1" applyFill="1" applyBorder="1" applyAlignment="1">
      <alignment horizontal="center"/>
    </xf>
    <xf numFmtId="4" fontId="36" fillId="27" borderId="13" xfId="0" applyNumberFormat="1" applyFont="1" applyFill="1" applyBorder="1" applyAlignment="1">
      <alignment horizontal="center"/>
    </xf>
    <xf numFmtId="0" fontId="44" fillId="24" borderId="32" xfId="0" applyFont="1" applyFill="1" applyBorder="1" applyAlignment="1">
      <alignment horizontal="left"/>
    </xf>
    <xf numFmtId="0" fontId="44" fillId="25" borderId="32" xfId="0" applyFont="1" applyFill="1" applyBorder="1" applyAlignment="1">
      <alignment horizontal="left"/>
    </xf>
    <xf numFmtId="0" fontId="44" fillId="31" borderId="32" xfId="0" applyFont="1" applyFill="1" applyBorder="1" applyAlignment="1">
      <alignment horizontal="left" wrapText="1"/>
    </xf>
    <xf numFmtId="4" fontId="36" fillId="27" borderId="31" xfId="0" applyNumberFormat="1" applyFont="1" applyFill="1" applyBorder="1" applyAlignment="1">
      <alignment horizontal="center"/>
    </xf>
    <xf numFmtId="4" fontId="36" fillId="42" borderId="13" xfId="0" applyNumberFormat="1" applyFont="1" applyFill="1" applyBorder="1" applyAlignment="1">
      <alignment horizontal="center"/>
    </xf>
    <xf numFmtId="4" fontId="36" fillId="42" borderId="31" xfId="0" applyNumberFormat="1" applyFont="1" applyFill="1" applyBorder="1" applyAlignment="1">
      <alignment horizontal="center"/>
    </xf>
    <xf numFmtId="0" fontId="34" fillId="26" borderId="15" xfId="0" applyFont="1" applyFill="1" applyBorder="1" applyAlignment="1">
      <alignment horizontal="left"/>
    </xf>
    <xf numFmtId="0" fontId="34" fillId="25" borderId="40" xfId="0" applyFont="1" applyFill="1" applyBorder="1" applyAlignment="1">
      <alignment horizontal="left"/>
    </xf>
    <xf numFmtId="49" fontId="34" fillId="25" borderId="41" xfId="0" applyNumberFormat="1" applyFont="1" applyFill="1" applyBorder="1" applyAlignment="1">
      <alignment horizontal="center"/>
    </xf>
    <xf numFmtId="49" fontId="37" fillId="42" borderId="18" xfId="0" applyNumberFormat="1" applyFont="1" applyFill="1" applyBorder="1" applyAlignment="1">
      <alignment horizontal="center"/>
    </xf>
    <xf numFmtId="0" fontId="44" fillId="42" borderId="30" xfId="0" applyNumberFormat="1" applyFont="1" applyFill="1" applyBorder="1" applyAlignment="1">
      <alignment horizontal="left" wrapText="1"/>
    </xf>
    <xf numFmtId="49" fontId="34" fillId="42" borderId="30" xfId="0" applyNumberFormat="1" applyFont="1" applyFill="1" applyBorder="1" applyAlignment="1">
      <alignment horizontal="center"/>
    </xf>
    <xf numFmtId="0" fontId="34" fillId="0" borderId="15" xfId="0" applyFont="1" applyBorder="1" applyAlignment="1">
      <alignment horizontal="left"/>
    </xf>
    <xf numFmtId="49" fontId="34" fillId="0" borderId="32" xfId="0" applyNumberFormat="1" applyFont="1" applyBorder="1" applyAlignment="1">
      <alignment horizontal="center"/>
    </xf>
    <xf numFmtId="0" fontId="41" fillId="27" borderId="15" xfId="0" applyFont="1" applyFill="1" applyBorder="1" applyAlignment="1">
      <alignment horizontal="left"/>
    </xf>
    <xf numFmtId="49" fontId="41" fillId="27" borderId="32" xfId="0" applyNumberFormat="1" applyFont="1" applyFill="1" applyBorder="1" applyAlignment="1">
      <alignment horizontal="center"/>
    </xf>
    <xf numFmtId="49" fontId="42" fillId="27" borderId="18" xfId="0" applyNumberFormat="1" applyFont="1" applyFill="1" applyBorder="1" applyAlignment="1">
      <alignment horizontal="center"/>
    </xf>
    <xf numFmtId="4" fontId="43" fillId="27" borderId="13" xfId="0" applyNumberFormat="1" applyFont="1" applyFill="1" applyBorder="1" applyAlignment="1">
      <alignment horizontal="center"/>
    </xf>
    <xf numFmtId="4" fontId="40" fillId="0" borderId="13" xfId="0" applyNumberFormat="1" applyFont="1" applyFill="1" applyBorder="1" applyAlignment="1">
      <alignment horizontal="center"/>
    </xf>
    <xf numFmtId="4" fontId="36" fillId="24" borderId="42" xfId="0" applyNumberFormat="1" applyFont="1" applyFill="1" applyBorder="1" applyAlignment="1">
      <alignment horizontal="center"/>
    </xf>
    <xf numFmtId="0" fontId="34" fillId="0" borderId="43" xfId="0" applyFont="1" applyBorder="1" applyAlignment="1">
      <alignment horizontal="center" vertical="top"/>
    </xf>
    <xf numFmtId="4" fontId="36" fillId="24" borderId="44" xfId="0" applyNumberFormat="1" applyFont="1" applyFill="1" applyBorder="1" applyAlignment="1">
      <alignment horizontal="center"/>
    </xf>
    <xf numFmtId="4" fontId="43" fillId="27" borderId="31" xfId="0" applyNumberFormat="1" applyFont="1" applyFill="1" applyBorder="1" applyAlignment="1">
      <alignment horizontal="center"/>
    </xf>
    <xf numFmtId="0" fontId="34" fillId="0" borderId="13" xfId="0" applyFont="1" applyBorder="1" applyAlignment="1">
      <alignment horizontal="center" vertical="top" wrapText="1"/>
    </xf>
    <xf numFmtId="0" fontId="34" fillId="0" borderId="13" xfId="0" applyFont="1" applyBorder="1" applyAlignment="1">
      <alignment horizontal="center" vertical="top"/>
    </xf>
    <xf numFmtId="0" fontId="34" fillId="0" borderId="45" xfId="0" applyFont="1" applyBorder="1" applyAlignment="1">
      <alignment horizontal="center" vertical="top"/>
    </xf>
    <xf numFmtId="0" fontId="37" fillId="0" borderId="43" xfId="0" applyFont="1" applyBorder="1" applyAlignment="1">
      <alignment horizontal="center" vertical="top"/>
    </xf>
    <xf numFmtId="4" fontId="34" fillId="0" borderId="13" xfId="0" applyNumberFormat="1" applyFont="1" applyFill="1" applyBorder="1" applyAlignment="1">
      <alignment horizontal="center"/>
    </xf>
    <xf numFmtId="0" fontId="34" fillId="0" borderId="31" xfId="0" applyFont="1" applyFill="1" applyBorder="1" applyAlignment="1">
      <alignment horizontal="center"/>
    </xf>
    <xf numFmtId="0" fontId="36" fillId="24" borderId="15" xfId="0" applyFont="1" applyFill="1" applyBorder="1" applyAlignment="1">
      <alignment horizontal="left"/>
    </xf>
    <xf numFmtId="49" fontId="36" fillId="24" borderId="46" xfId="0" applyNumberFormat="1" applyFont="1" applyFill="1" applyBorder="1" applyAlignment="1">
      <alignment horizontal="center"/>
    </xf>
    <xf numFmtId="49" fontId="37" fillId="24" borderId="47" xfId="0" applyNumberFormat="1" applyFont="1" applyFill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49" fontId="37" fillId="0" borderId="33" xfId="0" applyNumberFormat="1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28" fillId="0" borderId="13" xfId="0" applyFont="1" applyBorder="1" applyAlignment="1">
      <alignment horizontal="center" vertical="top" wrapText="1"/>
    </xf>
    <xf numFmtId="0" fontId="37" fillId="0" borderId="13" xfId="0" applyFont="1" applyBorder="1" applyAlignment="1">
      <alignment horizontal="center" vertical="top" wrapText="1"/>
    </xf>
    <xf numFmtId="0" fontId="34" fillId="0" borderId="0" xfId="0" applyFont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36" fillId="0" borderId="10" xfId="0" applyFont="1" applyFill="1" applyBorder="1" applyAlignment="1">
      <alignment horizontal="left"/>
    </xf>
    <xf numFmtId="49" fontId="37" fillId="0" borderId="32" xfId="0" applyNumberFormat="1" applyFont="1" applyFill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7" fillId="0" borderId="43" xfId="0" applyFont="1" applyBorder="1" applyAlignment="1">
      <alignment horizontal="center"/>
    </xf>
    <xf numFmtId="49" fontId="37" fillId="0" borderId="46" xfId="0" applyNumberFormat="1" applyFont="1" applyBorder="1" applyAlignment="1">
      <alignment horizontal="center"/>
    </xf>
    <xf numFmtId="4" fontId="36" fillId="4" borderId="31" xfId="0" applyNumberFormat="1" applyFont="1" applyFill="1" applyBorder="1" applyAlignment="1">
      <alignment horizontal="center"/>
    </xf>
    <xf numFmtId="0" fontId="37" fillId="0" borderId="0" xfId="0" applyFont="1" applyBorder="1" applyAlignment="1">
      <alignment horizontal="left"/>
    </xf>
    <xf numFmtId="4" fontId="36" fillId="29" borderId="31" xfId="0" applyNumberFormat="1" applyFont="1" applyFill="1" applyBorder="1" applyAlignment="1">
      <alignment horizontal="center"/>
    </xf>
    <xf numFmtId="0" fontId="44" fillId="29" borderId="30" xfId="0" applyFont="1" applyFill="1" applyBorder="1" applyAlignment="1">
      <alignment horizontal="left" wrapText="1"/>
    </xf>
    <xf numFmtId="49" fontId="34" fillId="29" borderId="32" xfId="0" applyNumberFormat="1" applyFont="1" applyFill="1" applyBorder="1" applyAlignment="1">
      <alignment horizontal="center"/>
    </xf>
    <xf numFmtId="4" fontId="26" fillId="24" borderId="13" xfId="0" applyNumberFormat="1" applyFont="1" applyFill="1" applyBorder="1" applyAlignment="1">
      <alignment horizontal="center"/>
    </xf>
    <xf numFmtId="4" fontId="26" fillId="0" borderId="31" xfId="0" applyNumberFormat="1" applyFont="1" applyFill="1" applyBorder="1" applyAlignment="1">
      <alignment horizontal="center"/>
    </xf>
    <xf numFmtId="0" fontId="28" fillId="24" borderId="40" xfId="0" applyFont="1" applyFill="1" applyBorder="1" applyAlignment="1">
      <alignment horizontal="left" wrapText="1"/>
    </xf>
    <xf numFmtId="49" fontId="27" fillId="0" borderId="48" xfId="0" applyNumberFormat="1" applyFont="1" applyFill="1" applyBorder="1" applyAlignment="1">
      <alignment horizontal="center"/>
    </xf>
    <xf numFmtId="49" fontId="26" fillId="24" borderId="49" xfId="0" applyNumberFormat="1" applyFont="1" applyFill="1" applyBorder="1" applyAlignment="1">
      <alignment horizontal="center"/>
    </xf>
    <xf numFmtId="4" fontId="26" fillId="0" borderId="13" xfId="0" applyNumberFormat="1" applyFont="1" applyFill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0" fontId="28" fillId="0" borderId="31" xfId="0" applyFont="1" applyFill="1" applyBorder="1" applyAlignment="1">
      <alignment horizontal="left" wrapText="1"/>
    </xf>
    <xf numFmtId="49" fontId="26" fillId="0" borderId="13" xfId="0" applyNumberFormat="1" applyFont="1" applyFill="1" applyBorder="1" applyAlignment="1">
      <alignment horizontal="center"/>
    </xf>
    <xf numFmtId="0" fontId="28" fillId="0" borderId="15" xfId="0" applyFont="1" applyFill="1" applyBorder="1" applyAlignment="1">
      <alignment horizontal="left" wrapText="1"/>
    </xf>
    <xf numFmtId="49" fontId="26" fillId="24" borderId="13" xfId="0" applyNumberFormat="1" applyFont="1" applyFill="1" applyBorder="1" applyAlignment="1">
      <alignment horizontal="center"/>
    </xf>
    <xf numFmtId="4" fontId="26" fillId="24" borderId="15" xfId="0" applyNumberFormat="1" applyFont="1" applyFill="1" applyBorder="1" applyAlignment="1">
      <alignment horizontal="center"/>
    </xf>
    <xf numFmtId="4" fontId="26" fillId="0" borderId="15" xfId="0" applyNumberFormat="1" applyFont="1" applyFill="1" applyBorder="1" applyAlignment="1">
      <alignment horizontal="center"/>
    </xf>
    <xf numFmtId="4" fontId="26" fillId="0" borderId="50" xfId="0" applyNumberFormat="1" applyFont="1" applyFill="1" applyBorder="1" applyAlignment="1">
      <alignment horizontal="center"/>
    </xf>
    <xf numFmtId="0" fontId="28" fillId="24" borderId="15" xfId="0" applyFont="1" applyFill="1" applyBorder="1" applyAlignment="1">
      <alignment horizontal="left" wrapText="1"/>
    </xf>
    <xf numFmtId="49" fontId="27" fillId="0" borderId="34" xfId="0" applyNumberFormat="1" applyFont="1" applyFill="1" applyBorder="1" applyAlignment="1">
      <alignment horizontal="center"/>
    </xf>
    <xf numFmtId="49" fontId="27" fillId="0" borderId="35" xfId="0" applyNumberFormat="1" applyFont="1" applyFill="1" applyBorder="1" applyAlignment="1">
      <alignment horizontal="center"/>
    </xf>
    <xf numFmtId="49" fontId="27" fillId="0" borderId="36" xfId="0" applyNumberFormat="1" applyFont="1" applyFill="1" applyBorder="1" applyAlignment="1">
      <alignment horizontal="center"/>
    </xf>
    <xf numFmtId="49" fontId="26" fillId="24" borderId="18" xfId="0" applyNumberFormat="1" applyFont="1" applyFill="1" applyBorder="1" applyAlignment="1">
      <alignment horizontal="center"/>
    </xf>
    <xf numFmtId="0" fontId="19" fillId="0" borderId="51" xfId="0" applyFont="1" applyFill="1" applyBorder="1" applyAlignment="1">
      <alignment/>
    </xf>
    <xf numFmtId="49" fontId="19" fillId="0" borderId="48" xfId="0" applyNumberFormat="1" applyFont="1" applyFill="1" applyBorder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4" fontId="33" fillId="0" borderId="13" xfId="0" applyNumberFormat="1" applyFont="1" applyFill="1" applyBorder="1" applyAlignment="1">
      <alignment horizontal="center"/>
    </xf>
    <xf numFmtId="4" fontId="19" fillId="0" borderId="31" xfId="0" applyNumberFormat="1" applyFont="1" applyFill="1" applyBorder="1" applyAlignment="1">
      <alignment horizontal="center"/>
    </xf>
    <xf numFmtId="4" fontId="33" fillId="0" borderId="52" xfId="0" applyNumberFormat="1" applyFont="1" applyFill="1" applyBorder="1" applyAlignment="1">
      <alignment horizontal="center"/>
    </xf>
    <xf numFmtId="4" fontId="19" fillId="0" borderId="53" xfId="0" applyNumberFormat="1" applyFont="1" applyFill="1" applyBorder="1" applyAlignment="1">
      <alignment horizontal="center"/>
    </xf>
    <xf numFmtId="0" fontId="19" fillId="0" borderId="54" xfId="0" applyFont="1" applyFill="1" applyBorder="1" applyAlignment="1">
      <alignment vertical="center" wrapText="1"/>
    </xf>
    <xf numFmtId="49" fontId="19" fillId="0" borderId="55" xfId="0" applyNumberFormat="1" applyFont="1" applyFill="1" applyBorder="1" applyAlignment="1">
      <alignment horizontal="center"/>
    </xf>
    <xf numFmtId="49" fontId="19" fillId="0" borderId="52" xfId="0" applyNumberFormat="1" applyFont="1" applyFill="1" applyBorder="1" applyAlignment="1">
      <alignment horizontal="center"/>
    </xf>
    <xf numFmtId="0" fontId="23" fillId="0" borderId="15" xfId="0" applyFont="1" applyFill="1" applyBorder="1" applyAlignment="1">
      <alignment vertical="center" wrapText="1"/>
    </xf>
    <xf numFmtId="0" fontId="23" fillId="0" borderId="17" xfId="0" applyFont="1" applyFill="1" applyBorder="1" applyAlignment="1">
      <alignment vertical="center" wrapText="1"/>
    </xf>
    <xf numFmtId="0" fontId="23" fillId="0" borderId="19" xfId="0" applyFont="1" applyFill="1" applyBorder="1" applyAlignment="1">
      <alignment vertical="center" wrapText="1"/>
    </xf>
    <xf numFmtId="49" fontId="23" fillId="0" borderId="56" xfId="0" applyNumberFormat="1" applyFont="1" applyFill="1" applyBorder="1" applyAlignment="1">
      <alignment horizontal="center"/>
    </xf>
    <xf numFmtId="49" fontId="23" fillId="0" borderId="57" xfId="0" applyNumberFormat="1" applyFont="1" applyFill="1" applyBorder="1" applyAlignment="1">
      <alignment horizontal="center"/>
    </xf>
    <xf numFmtId="49" fontId="23" fillId="0" borderId="58" xfId="0" applyNumberFormat="1" applyFont="1" applyFill="1" applyBorder="1" applyAlignment="1">
      <alignment horizontal="center"/>
    </xf>
    <xf numFmtId="49" fontId="23" fillId="0" borderId="59" xfId="0" applyNumberFormat="1" applyFont="1" applyFill="1" applyBorder="1" applyAlignment="1">
      <alignment horizontal="center"/>
    </xf>
    <xf numFmtId="4" fontId="25" fillId="24" borderId="59" xfId="0" applyNumberFormat="1" applyFont="1" applyFill="1" applyBorder="1" applyAlignment="1">
      <alignment horizontal="center"/>
    </xf>
    <xf numFmtId="4" fontId="25" fillId="24" borderId="57" xfId="0" applyNumberFormat="1" applyFont="1" applyFill="1" applyBorder="1" applyAlignment="1">
      <alignment horizontal="center"/>
    </xf>
    <xf numFmtId="4" fontId="25" fillId="24" borderId="58" xfId="0" applyNumberFormat="1" applyFont="1" applyFill="1" applyBorder="1" applyAlignment="1">
      <alignment horizontal="center"/>
    </xf>
    <xf numFmtId="4" fontId="25" fillId="0" borderId="59" xfId="0" applyNumberFormat="1" applyFont="1" applyFill="1" applyBorder="1" applyAlignment="1">
      <alignment horizontal="center"/>
    </xf>
    <xf numFmtId="4" fontId="25" fillId="0" borderId="57" xfId="0" applyNumberFormat="1" applyFont="1" applyFill="1" applyBorder="1" applyAlignment="1">
      <alignment horizontal="center"/>
    </xf>
    <xf numFmtId="4" fontId="25" fillId="0" borderId="58" xfId="0" applyNumberFormat="1" applyFont="1" applyFill="1" applyBorder="1" applyAlignment="1">
      <alignment horizontal="center"/>
    </xf>
    <xf numFmtId="4" fontId="25" fillId="0" borderId="60" xfId="0" applyNumberFormat="1" applyFont="1" applyFill="1" applyBorder="1" applyAlignment="1">
      <alignment horizontal="center"/>
    </xf>
    <xf numFmtId="0" fontId="28" fillId="0" borderId="13" xfId="0" applyFont="1" applyFill="1" applyBorder="1" applyAlignment="1">
      <alignment wrapText="1"/>
    </xf>
    <xf numFmtId="49" fontId="27" fillId="0" borderId="61" xfId="0" applyNumberFormat="1" applyFont="1" applyFill="1" applyBorder="1" applyAlignment="1">
      <alignment horizontal="center"/>
    </xf>
    <xf numFmtId="0" fontId="28" fillId="24" borderId="15" xfId="0" applyFont="1" applyFill="1" applyBorder="1" applyAlignment="1">
      <alignment wrapText="1"/>
    </xf>
    <xf numFmtId="49" fontId="27" fillId="24" borderId="62" xfId="0" applyNumberFormat="1" applyFont="1" applyFill="1" applyBorder="1" applyAlignment="1">
      <alignment horizontal="center"/>
    </xf>
    <xf numFmtId="49" fontId="27" fillId="24" borderId="48" xfId="0" applyNumberFormat="1" applyFont="1" applyFill="1" applyBorder="1" applyAlignment="1">
      <alignment horizontal="center"/>
    </xf>
    <xf numFmtId="0" fontId="28" fillId="0" borderId="15" xfId="0" applyFont="1" applyFill="1" applyBorder="1" applyAlignment="1">
      <alignment wrapText="1"/>
    </xf>
    <xf numFmtId="0" fontId="28" fillId="0" borderId="31" xfId="0" applyFont="1" applyFill="1" applyBorder="1" applyAlignment="1">
      <alignment wrapText="1"/>
    </xf>
    <xf numFmtId="2" fontId="28" fillId="0" borderId="31" xfId="0" applyNumberFormat="1" applyFont="1" applyFill="1" applyBorder="1" applyAlignment="1">
      <alignment wrapText="1"/>
    </xf>
    <xf numFmtId="4" fontId="25" fillId="24" borderId="44" xfId="0" applyNumberFormat="1" applyFont="1" applyFill="1" applyBorder="1" applyAlignment="1">
      <alignment horizontal="center"/>
    </xf>
    <xf numFmtId="0" fontId="26" fillId="0" borderId="15" xfId="0" applyFont="1" applyBorder="1" applyAlignment="1">
      <alignment/>
    </xf>
    <xf numFmtId="49" fontId="27" fillId="0" borderId="48" xfId="0" applyNumberFormat="1" applyFont="1" applyBorder="1" applyAlignment="1">
      <alignment horizontal="center"/>
    </xf>
    <xf numFmtId="49" fontId="27" fillId="0" borderId="13" xfId="0" applyNumberFormat="1" applyFont="1" applyFill="1" applyBorder="1" applyAlignment="1">
      <alignment horizontal="center"/>
    </xf>
    <xf numFmtId="0" fontId="25" fillId="24" borderId="15" xfId="0" applyFont="1" applyFill="1" applyBorder="1" applyAlignment="1">
      <alignment/>
    </xf>
    <xf numFmtId="49" fontId="23" fillId="24" borderId="63" xfId="0" applyNumberFormat="1" applyFont="1" applyFill="1" applyBorder="1" applyAlignment="1">
      <alignment horizontal="center"/>
    </xf>
    <xf numFmtId="49" fontId="23" fillId="24" borderId="42" xfId="0" applyNumberFormat="1" applyFont="1" applyFill="1" applyBorder="1" applyAlignment="1">
      <alignment horizontal="center"/>
    </xf>
    <xf numFmtId="4" fontId="25" fillId="24" borderId="42" xfId="0" applyNumberFormat="1" applyFont="1" applyFill="1" applyBorder="1" applyAlignment="1">
      <alignment horizontal="center"/>
    </xf>
    <xf numFmtId="0" fontId="21" fillId="0" borderId="13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/>
    </xf>
    <xf numFmtId="0" fontId="19" fillId="0" borderId="43" xfId="0" applyFont="1" applyBorder="1" applyAlignment="1">
      <alignment horizontal="center" vertical="top"/>
    </xf>
    <xf numFmtId="0" fontId="19" fillId="0" borderId="40" xfId="0" applyFont="1" applyBorder="1" applyAlignment="1">
      <alignment horizontal="center" vertical="top"/>
    </xf>
    <xf numFmtId="0" fontId="19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7" fillId="0" borderId="18" xfId="0" applyFont="1" applyBorder="1" applyAlignment="1">
      <alignment horizontal="center" vertical="top" wrapText="1"/>
    </xf>
    <xf numFmtId="0" fontId="28" fillId="0" borderId="17" xfId="0" applyFont="1" applyFill="1" applyBorder="1" applyAlignment="1">
      <alignment horizontal="left" wrapText="1"/>
    </xf>
    <xf numFmtId="0" fontId="28" fillId="0" borderId="19" xfId="0" applyFont="1" applyFill="1" applyBorder="1" applyAlignment="1">
      <alignment horizontal="left" wrapText="1"/>
    </xf>
    <xf numFmtId="0" fontId="20" fillId="0" borderId="11" xfId="0" applyFont="1" applyBorder="1" applyAlignment="1">
      <alignment horizontal="center" vertical="top"/>
    </xf>
    <xf numFmtId="49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9" fillId="0" borderId="10" xfId="0" applyFont="1" applyFill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20" fillId="0" borderId="64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4" fontId="19" fillId="0" borderId="52" xfId="0" applyNumberFormat="1" applyFont="1" applyFill="1" applyBorder="1" applyAlignment="1">
      <alignment horizontal="center"/>
    </xf>
    <xf numFmtId="0" fontId="19" fillId="0" borderId="53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5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left" vertical="center" wrapText="1"/>
    </xf>
    <xf numFmtId="4" fontId="19" fillId="0" borderId="13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4" fontId="19" fillId="0" borderId="43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horizontal="left" wrapText="1"/>
    </xf>
    <xf numFmtId="49" fontId="19" fillId="0" borderId="48" xfId="0" applyNumberFormat="1" applyFont="1" applyBorder="1" applyAlignment="1">
      <alignment horizontal="center"/>
    </xf>
    <xf numFmtId="0" fontId="19" fillId="0" borderId="21" xfId="0" applyFont="1" applyFill="1" applyBorder="1" applyAlignment="1">
      <alignment horizontal="left"/>
    </xf>
    <xf numFmtId="0" fontId="19" fillId="0" borderId="51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 wrapText="1"/>
    </xf>
    <xf numFmtId="0" fontId="19" fillId="0" borderId="54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 wrapText="1"/>
    </xf>
    <xf numFmtId="0" fontId="19" fillId="0" borderId="64" xfId="0" applyFont="1" applyBorder="1" applyAlignment="1">
      <alignment horizontal="left" wrapText="1"/>
    </xf>
    <xf numFmtId="49" fontId="19" fillId="0" borderId="63" xfId="0" applyNumberFormat="1" applyFont="1" applyBorder="1" applyAlignment="1">
      <alignment horizontal="center"/>
    </xf>
    <xf numFmtId="49" fontId="19" fillId="0" borderId="42" xfId="0" applyNumberFormat="1" applyFont="1" applyFill="1" applyBorder="1" applyAlignment="1">
      <alignment horizontal="center"/>
    </xf>
    <xf numFmtId="4" fontId="19" fillId="0" borderId="42" xfId="0" applyNumberFormat="1" applyFont="1" applyFill="1" applyBorder="1" applyAlignment="1">
      <alignment horizontal="center"/>
    </xf>
    <xf numFmtId="4" fontId="19" fillId="0" borderId="44" xfId="0" applyNumberFormat="1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19" fillId="0" borderId="18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101"/>
  <sheetViews>
    <sheetView view="pageBreakPreview" zoomScale="50" zoomScaleSheetLayoutView="50" zoomScalePageLayoutView="0" workbookViewId="0" topLeftCell="AF10">
      <selection activeCell="BB69" sqref="BB69:BW69"/>
    </sheetView>
  </sheetViews>
  <sheetFormatPr defaultColWidth="0.875" defaultRowHeight="12.75"/>
  <cols>
    <col min="1" max="17" width="0.875" style="1" customWidth="1"/>
    <col min="18" max="18" width="10.875" style="1" customWidth="1"/>
    <col min="19" max="25" width="0.875" style="1" customWidth="1"/>
    <col min="26" max="26" width="3.375" style="1" customWidth="1"/>
    <col min="27" max="29" width="0.875" style="1" customWidth="1"/>
    <col min="30" max="30" width="76.125" style="1" customWidth="1"/>
    <col min="31" max="31" width="0" style="1" hidden="1" customWidth="1"/>
    <col min="32" max="36" width="0.875" style="1" customWidth="1"/>
    <col min="37" max="37" width="19.375" style="70" customWidth="1"/>
    <col min="38" max="51" width="1.37890625" style="1" customWidth="1"/>
    <col min="52" max="52" width="14.25390625" style="1" customWidth="1"/>
    <col min="53" max="53" width="37.875" style="1" customWidth="1"/>
    <col min="54" max="54" width="2.625" style="1" customWidth="1"/>
    <col min="55" max="56" width="0.875" style="1" customWidth="1"/>
    <col min="57" max="57" width="3.125" style="1" customWidth="1"/>
    <col min="58" max="58" width="4.875" style="1" customWidth="1"/>
    <col min="59" max="59" width="2.125" style="1" customWidth="1"/>
    <col min="60" max="60" width="2.625" style="1" customWidth="1"/>
    <col min="61" max="74" width="0.875" style="1" customWidth="1"/>
    <col min="75" max="75" width="35.625" style="1" customWidth="1"/>
    <col min="76" max="76" width="0" style="1" hidden="1" customWidth="1"/>
    <col min="77" max="85" width="0.875" style="1" customWidth="1"/>
    <col min="86" max="86" width="4.125" style="1" customWidth="1"/>
    <col min="87" max="89" width="0.875" style="1" customWidth="1"/>
    <col min="90" max="90" width="2.625" style="1" customWidth="1"/>
    <col min="91" max="91" width="30.375" style="1" customWidth="1"/>
    <col min="92" max="106" width="0.875" style="1" customWidth="1"/>
    <col min="107" max="107" width="40.75390625" style="1" customWidth="1"/>
    <col min="108" max="16384" width="0.875" style="1" customWidth="1"/>
  </cols>
  <sheetData>
    <row r="1" spans="60:107" s="70" customFormat="1" ht="24.75" customHeight="1">
      <c r="BH1" s="211" t="s">
        <v>43</v>
      </c>
      <c r="BI1" s="211"/>
      <c r="BJ1" s="211"/>
      <c r="BK1" s="211"/>
      <c r="BL1" s="211"/>
      <c r="BM1" s="211"/>
      <c r="BN1" s="211"/>
      <c r="BO1" s="211"/>
      <c r="BP1" s="211"/>
      <c r="BQ1" s="211"/>
      <c r="BR1" s="211"/>
      <c r="BS1" s="211"/>
      <c r="BT1" s="211"/>
      <c r="BU1" s="211"/>
      <c r="BV1" s="211"/>
      <c r="BW1" s="211"/>
      <c r="BX1" s="211"/>
      <c r="BY1" s="211"/>
      <c r="BZ1" s="211"/>
      <c r="CA1" s="211"/>
      <c r="CB1" s="211"/>
      <c r="CC1" s="211"/>
      <c r="CD1" s="211"/>
      <c r="CE1" s="211"/>
      <c r="CF1" s="211"/>
      <c r="CG1" s="211"/>
      <c r="CH1" s="211"/>
      <c r="CI1" s="211"/>
      <c r="CJ1" s="211"/>
      <c r="CK1" s="211"/>
      <c r="CL1" s="211"/>
      <c r="CM1" s="211"/>
      <c r="CN1" s="211"/>
      <c r="CO1" s="211"/>
      <c r="CP1" s="211"/>
      <c r="CQ1" s="211"/>
      <c r="CR1" s="211"/>
      <c r="CS1" s="211"/>
      <c r="CT1" s="211"/>
      <c r="CU1" s="211"/>
      <c r="CV1" s="211"/>
      <c r="CW1" s="211"/>
      <c r="CX1" s="211"/>
      <c r="CY1" s="211"/>
      <c r="CZ1" s="211"/>
      <c r="DA1" s="211"/>
      <c r="DB1" s="211"/>
      <c r="DC1" s="211"/>
    </row>
    <row r="2" spans="86:107" s="70" customFormat="1" ht="16.5" customHeight="1"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</row>
    <row r="3" spans="1:102" s="70" customFormat="1" ht="44.25" customHeight="1">
      <c r="A3" s="216" t="s">
        <v>79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6"/>
      <c r="AW3" s="216"/>
      <c r="AX3" s="216"/>
      <c r="AY3" s="216"/>
      <c r="AZ3" s="216"/>
      <c r="BA3" s="216"/>
      <c r="BB3" s="216"/>
      <c r="BC3" s="216"/>
      <c r="BD3" s="216"/>
      <c r="BE3" s="216"/>
      <c r="BF3" s="216"/>
      <c r="BG3" s="216"/>
      <c r="BH3" s="216"/>
      <c r="BI3" s="216"/>
      <c r="BJ3" s="216"/>
      <c r="BK3" s="216"/>
      <c r="BL3" s="216"/>
      <c r="BM3" s="216"/>
      <c r="BN3" s="216"/>
      <c r="BO3" s="216"/>
      <c r="BP3" s="216"/>
      <c r="BQ3" s="216"/>
      <c r="BR3" s="216"/>
      <c r="BS3" s="216"/>
      <c r="BT3" s="216"/>
      <c r="BU3" s="216"/>
      <c r="BV3" s="216"/>
      <c r="BW3" s="216"/>
      <c r="BX3" s="216"/>
      <c r="BY3" s="216"/>
      <c r="BZ3" s="216"/>
      <c r="CA3" s="216"/>
      <c r="CB3" s="216"/>
      <c r="CC3" s="216"/>
      <c r="CD3" s="216"/>
      <c r="CE3" s="216"/>
      <c r="CF3" s="216"/>
      <c r="CG3" s="216"/>
      <c r="CH3" s="216"/>
      <c r="CI3" s="216"/>
      <c r="CJ3" s="216"/>
      <c r="CK3" s="216"/>
      <c r="CL3" s="216"/>
      <c r="CM3" s="216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</row>
    <row r="4" spans="1:107" s="70" customFormat="1" ht="18.7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K4" s="73"/>
      <c r="CL4" s="73"/>
      <c r="CM4" s="74"/>
      <c r="CN4" s="217" t="s">
        <v>80</v>
      </c>
      <c r="CO4" s="217"/>
      <c r="CP4" s="217"/>
      <c r="CQ4" s="217"/>
      <c r="CR4" s="217"/>
      <c r="CS4" s="217"/>
      <c r="CT4" s="217"/>
      <c r="CU4" s="217"/>
      <c r="CV4" s="217"/>
      <c r="CW4" s="217"/>
      <c r="CX4" s="217"/>
      <c r="CY4" s="217"/>
      <c r="CZ4" s="217"/>
      <c r="DA4" s="217"/>
      <c r="DB4" s="217"/>
      <c r="DC4" s="217"/>
    </row>
    <row r="5" spans="90:107" s="70" customFormat="1" ht="34.5" customHeight="1">
      <c r="CL5" s="75" t="s">
        <v>81</v>
      </c>
      <c r="CN5" s="218" t="s">
        <v>82</v>
      </c>
      <c r="CO5" s="218"/>
      <c r="CP5" s="218"/>
      <c r="CQ5" s="218"/>
      <c r="CR5" s="218"/>
      <c r="CS5" s="218"/>
      <c r="CT5" s="218"/>
      <c r="CU5" s="218"/>
      <c r="CV5" s="218"/>
      <c r="CW5" s="218"/>
      <c r="CX5" s="218"/>
      <c r="CY5" s="218"/>
      <c r="CZ5" s="218"/>
      <c r="DA5" s="218"/>
      <c r="DB5" s="218"/>
      <c r="DC5" s="218"/>
    </row>
    <row r="6" spans="30:107" s="70" customFormat="1" ht="33.75" customHeight="1">
      <c r="AD6" s="77"/>
      <c r="AE6" s="77"/>
      <c r="AF6" s="77"/>
      <c r="AG6" s="77"/>
      <c r="AH6" s="78" t="s">
        <v>83</v>
      </c>
      <c r="AI6" s="77"/>
      <c r="AJ6" s="212" t="s">
        <v>265</v>
      </c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/>
      <c r="BA6" s="213">
        <v>202</v>
      </c>
      <c r="BB6" s="213"/>
      <c r="BC6" s="213"/>
      <c r="BD6" s="213"/>
      <c r="BE6" s="213"/>
      <c r="BF6" s="214">
        <v>2</v>
      </c>
      <c r="BG6" s="214"/>
      <c r="BH6" s="77"/>
      <c r="BI6" s="77" t="s">
        <v>84</v>
      </c>
      <c r="BJ6" s="77"/>
      <c r="BK6" s="77"/>
      <c r="BL6" s="77"/>
      <c r="BM6" s="77"/>
      <c r="CL6" s="75" t="s">
        <v>85</v>
      </c>
      <c r="CN6" s="215" t="s">
        <v>266</v>
      </c>
      <c r="CO6" s="215"/>
      <c r="CP6" s="215"/>
      <c r="CQ6" s="215"/>
      <c r="CR6" s="215"/>
      <c r="CS6" s="215"/>
      <c r="CT6" s="215"/>
      <c r="CU6" s="215"/>
      <c r="CV6" s="215"/>
      <c r="CW6" s="215"/>
      <c r="CX6" s="215"/>
      <c r="CY6" s="215"/>
      <c r="CZ6" s="215"/>
      <c r="DA6" s="215"/>
      <c r="DB6" s="215"/>
      <c r="DC6" s="215"/>
    </row>
    <row r="7" spans="1:107" s="79" customFormat="1" ht="40.5" customHeight="1">
      <c r="A7" s="79" t="s">
        <v>86</v>
      </c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206" t="s">
        <v>87</v>
      </c>
      <c r="CE7" s="206"/>
      <c r="CF7" s="206"/>
      <c r="CG7" s="206"/>
      <c r="CH7" s="206"/>
      <c r="CI7" s="206"/>
      <c r="CJ7" s="206"/>
      <c r="CK7" s="206"/>
      <c r="CL7" s="206"/>
      <c r="CM7" s="206"/>
      <c r="CN7" s="215" t="s">
        <v>88</v>
      </c>
      <c r="CO7" s="215"/>
      <c r="CP7" s="215"/>
      <c r="CQ7" s="215"/>
      <c r="CR7" s="215"/>
      <c r="CS7" s="215"/>
      <c r="CT7" s="215"/>
      <c r="CU7" s="215"/>
      <c r="CV7" s="215"/>
      <c r="CW7" s="215"/>
      <c r="CX7" s="215"/>
      <c r="CY7" s="215"/>
      <c r="CZ7" s="215"/>
      <c r="DA7" s="215"/>
      <c r="DB7" s="215"/>
      <c r="DC7" s="215"/>
    </row>
    <row r="8" spans="1:107" s="79" customFormat="1" ht="21" customHeight="1">
      <c r="A8" s="79" t="s">
        <v>89</v>
      </c>
      <c r="S8" s="205" t="s">
        <v>90</v>
      </c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5"/>
      <c r="BN8" s="205"/>
      <c r="BO8" s="205"/>
      <c r="BP8" s="205"/>
      <c r="BQ8" s="205"/>
      <c r="BR8" s="205"/>
      <c r="BS8" s="205"/>
      <c r="BT8" s="205"/>
      <c r="BU8" s="205"/>
      <c r="BV8" s="205"/>
      <c r="BW8" s="205"/>
      <c r="CD8" s="206" t="s">
        <v>91</v>
      </c>
      <c r="CE8" s="206"/>
      <c r="CF8" s="206"/>
      <c r="CG8" s="206"/>
      <c r="CH8" s="206"/>
      <c r="CI8" s="206"/>
      <c r="CJ8" s="206"/>
      <c r="CK8" s="206"/>
      <c r="CL8" s="206"/>
      <c r="CM8" s="206"/>
      <c r="CN8" s="207" t="s">
        <v>92</v>
      </c>
      <c r="CO8" s="207"/>
      <c r="CP8" s="207"/>
      <c r="CQ8" s="207"/>
      <c r="CR8" s="207"/>
      <c r="CS8" s="207"/>
      <c r="CT8" s="207"/>
      <c r="CU8" s="207"/>
      <c r="CV8" s="207"/>
      <c r="CW8" s="207"/>
      <c r="CX8" s="207"/>
      <c r="CY8" s="207"/>
      <c r="CZ8" s="207"/>
      <c r="DA8" s="207"/>
      <c r="DB8" s="207"/>
      <c r="DC8" s="207"/>
    </row>
    <row r="9" spans="1:107" s="79" customFormat="1" ht="20.25" customHeight="1">
      <c r="A9" s="220" t="s">
        <v>93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0"/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220"/>
      <c r="BR9" s="220"/>
      <c r="BS9" s="220"/>
      <c r="BT9" s="220"/>
      <c r="BU9" s="220"/>
      <c r="BV9" s="220"/>
      <c r="BW9" s="220"/>
      <c r="CE9" s="206" t="s">
        <v>123</v>
      </c>
      <c r="CF9" s="206"/>
      <c r="CG9" s="206"/>
      <c r="CH9" s="206"/>
      <c r="CI9" s="206"/>
      <c r="CJ9" s="206"/>
      <c r="CK9" s="206"/>
      <c r="CL9" s="206"/>
      <c r="CM9" s="206"/>
      <c r="CN9" s="215" t="s">
        <v>124</v>
      </c>
      <c r="CO9" s="215"/>
      <c r="CP9" s="215"/>
      <c r="CQ9" s="215"/>
      <c r="CR9" s="215"/>
      <c r="CS9" s="215"/>
      <c r="CT9" s="215"/>
      <c r="CU9" s="215"/>
      <c r="CV9" s="215"/>
      <c r="CW9" s="215"/>
      <c r="CX9" s="215"/>
      <c r="CY9" s="215"/>
      <c r="CZ9" s="215"/>
      <c r="DA9" s="215"/>
      <c r="DB9" s="215"/>
      <c r="DC9" s="215"/>
    </row>
    <row r="10" spans="1:107" s="79" customFormat="1" ht="19.5" customHeight="1">
      <c r="A10" s="79" t="s">
        <v>177</v>
      </c>
      <c r="CN10" s="215"/>
      <c r="CO10" s="215"/>
      <c r="CP10" s="215"/>
      <c r="CQ10" s="215"/>
      <c r="CR10" s="215"/>
      <c r="CS10" s="215"/>
      <c r="CT10" s="215"/>
      <c r="CU10" s="215"/>
      <c r="CV10" s="215"/>
      <c r="CW10" s="215"/>
      <c r="CX10" s="215"/>
      <c r="CY10" s="215"/>
      <c r="CZ10" s="215"/>
      <c r="DA10" s="215"/>
      <c r="DB10" s="215"/>
      <c r="DC10" s="215"/>
    </row>
    <row r="11" spans="1:107" s="79" customFormat="1" ht="20.25" customHeight="1">
      <c r="A11" s="79" t="s">
        <v>94</v>
      </c>
      <c r="CL11" s="81"/>
      <c r="CN11" s="204">
        <v>383</v>
      </c>
      <c r="CO11" s="204"/>
      <c r="CP11" s="204"/>
      <c r="CQ11" s="204"/>
      <c r="CR11" s="204"/>
      <c r="CS11" s="204"/>
      <c r="CT11" s="204"/>
      <c r="CU11" s="204"/>
      <c r="CV11" s="204"/>
      <c r="CW11" s="204"/>
      <c r="CX11" s="204"/>
      <c r="CY11" s="204"/>
      <c r="CZ11" s="204"/>
      <c r="DA11" s="204"/>
      <c r="DB11" s="204"/>
      <c r="DC11" s="204"/>
    </row>
    <row r="12" s="79" customFormat="1" ht="25.5"/>
    <row r="13" spans="1:107" s="70" customFormat="1" ht="27.75">
      <c r="A13" s="208" t="s">
        <v>95</v>
      </c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8"/>
      <c r="BG13" s="208"/>
      <c r="BH13" s="208"/>
      <c r="BI13" s="208"/>
      <c r="BJ13" s="208"/>
      <c r="BK13" s="208"/>
      <c r="BL13" s="208"/>
      <c r="BM13" s="208"/>
      <c r="BN13" s="208"/>
      <c r="BO13" s="208"/>
      <c r="BP13" s="208"/>
      <c r="BQ13" s="208"/>
      <c r="BR13" s="208"/>
      <c r="BS13" s="208"/>
      <c r="BT13" s="208"/>
      <c r="BU13" s="208"/>
      <c r="BV13" s="208"/>
      <c r="BW13" s="208"/>
      <c r="BX13" s="208"/>
      <c r="BY13" s="208"/>
      <c r="BZ13" s="208"/>
      <c r="CA13" s="208"/>
      <c r="CB13" s="208"/>
      <c r="CC13" s="208"/>
      <c r="CD13" s="208"/>
      <c r="CE13" s="208"/>
      <c r="CF13" s="208"/>
      <c r="CG13" s="208"/>
      <c r="CH13" s="208"/>
      <c r="CI13" s="208"/>
      <c r="CJ13" s="208"/>
      <c r="CK13" s="208"/>
      <c r="CL13" s="208"/>
      <c r="CM13" s="208"/>
      <c r="CN13" s="208"/>
      <c r="CO13" s="208"/>
      <c r="CP13" s="208"/>
      <c r="CQ13" s="208"/>
      <c r="CR13" s="208"/>
      <c r="CS13" s="208"/>
      <c r="CT13" s="208"/>
      <c r="CU13" s="208"/>
      <c r="CV13" s="208"/>
      <c r="CW13" s="208"/>
      <c r="CX13" s="208"/>
      <c r="CY13" s="208"/>
      <c r="CZ13" s="208"/>
      <c r="DA13" s="208"/>
      <c r="DB13" s="208"/>
      <c r="DC13" s="208"/>
    </row>
    <row r="14" s="70" customFormat="1" ht="60" customHeight="1"/>
    <row r="15" spans="1:107" s="70" customFormat="1" ht="116.25" customHeight="1">
      <c r="A15" s="209" t="s">
        <v>96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195" t="s">
        <v>97</v>
      </c>
      <c r="AG15" s="195"/>
      <c r="AH15" s="195"/>
      <c r="AI15" s="195"/>
      <c r="AJ15" s="195"/>
      <c r="AK15" s="195"/>
      <c r="AL15" s="210" t="s">
        <v>98</v>
      </c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195" t="s">
        <v>99</v>
      </c>
      <c r="BC15" s="195"/>
      <c r="BD15" s="195"/>
      <c r="BE15" s="195"/>
      <c r="BF15" s="195"/>
      <c r="BG15" s="195"/>
      <c r="BH15" s="195"/>
      <c r="BI15" s="195"/>
      <c r="BJ15" s="195"/>
      <c r="BK15" s="195"/>
      <c r="BL15" s="195"/>
      <c r="BM15" s="195"/>
      <c r="BN15" s="195"/>
      <c r="BO15" s="195"/>
      <c r="BP15" s="195"/>
      <c r="BQ15" s="195"/>
      <c r="BR15" s="195"/>
      <c r="BS15" s="195"/>
      <c r="BT15" s="195"/>
      <c r="BU15" s="195"/>
      <c r="BV15" s="195"/>
      <c r="BW15" s="195"/>
      <c r="BX15" s="195" t="s">
        <v>100</v>
      </c>
      <c r="BY15" s="195"/>
      <c r="BZ15" s="195"/>
      <c r="CA15" s="195"/>
      <c r="CB15" s="195"/>
      <c r="CC15" s="195"/>
      <c r="CD15" s="195"/>
      <c r="CE15" s="195"/>
      <c r="CF15" s="195"/>
      <c r="CG15" s="195"/>
      <c r="CH15" s="195"/>
      <c r="CI15" s="195"/>
      <c r="CJ15" s="195"/>
      <c r="CK15" s="195"/>
      <c r="CL15" s="195"/>
      <c r="CM15" s="195"/>
      <c r="CN15" s="195" t="s">
        <v>101</v>
      </c>
      <c r="CO15" s="195"/>
      <c r="CP15" s="195"/>
      <c r="CQ15" s="195"/>
      <c r="CR15" s="195"/>
      <c r="CS15" s="195"/>
      <c r="CT15" s="195"/>
      <c r="CU15" s="195"/>
      <c r="CV15" s="195"/>
      <c r="CW15" s="195"/>
      <c r="CX15" s="195"/>
      <c r="CY15" s="195"/>
      <c r="CZ15" s="195"/>
      <c r="DA15" s="195"/>
      <c r="DB15" s="195"/>
      <c r="DC15" s="195"/>
    </row>
    <row r="16" spans="1:107" s="70" customFormat="1" ht="25.5">
      <c r="A16" s="196">
        <v>1</v>
      </c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7">
        <v>2</v>
      </c>
      <c r="AG16" s="197"/>
      <c r="AH16" s="197"/>
      <c r="AI16" s="197"/>
      <c r="AJ16" s="197"/>
      <c r="AK16" s="197"/>
      <c r="AL16" s="198">
        <v>3</v>
      </c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2">
        <v>4</v>
      </c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  <c r="BN16" s="192"/>
      <c r="BO16" s="192"/>
      <c r="BP16" s="192"/>
      <c r="BQ16" s="192"/>
      <c r="BR16" s="192"/>
      <c r="BS16" s="192"/>
      <c r="BT16" s="192"/>
      <c r="BU16" s="192"/>
      <c r="BV16" s="192"/>
      <c r="BW16" s="192"/>
      <c r="BX16" s="192">
        <v>5</v>
      </c>
      <c r="BY16" s="192"/>
      <c r="BZ16" s="192"/>
      <c r="CA16" s="192"/>
      <c r="CB16" s="192"/>
      <c r="CC16" s="192"/>
      <c r="CD16" s="192"/>
      <c r="CE16" s="192"/>
      <c r="CF16" s="192"/>
      <c r="CG16" s="192"/>
      <c r="CH16" s="192"/>
      <c r="CI16" s="192"/>
      <c r="CJ16" s="192"/>
      <c r="CK16" s="192"/>
      <c r="CL16" s="192"/>
      <c r="CM16" s="192"/>
      <c r="CN16" s="192">
        <v>6</v>
      </c>
      <c r="CO16" s="192"/>
      <c r="CP16" s="192"/>
      <c r="CQ16" s="192"/>
      <c r="CR16" s="192"/>
      <c r="CS16" s="192"/>
      <c r="CT16" s="192"/>
      <c r="CU16" s="192"/>
      <c r="CV16" s="192"/>
      <c r="CW16" s="192"/>
      <c r="CX16" s="192"/>
      <c r="CY16" s="192"/>
      <c r="CZ16" s="192"/>
      <c r="DA16" s="192"/>
      <c r="DB16" s="192"/>
      <c r="DC16" s="192"/>
    </row>
    <row r="17" spans="1:107" s="76" customFormat="1" ht="36" customHeight="1">
      <c r="A17" s="201" t="s">
        <v>102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2" t="s">
        <v>103</v>
      </c>
      <c r="AG17" s="202"/>
      <c r="AH17" s="202"/>
      <c r="AI17" s="202"/>
      <c r="AJ17" s="202"/>
      <c r="AK17" s="202"/>
      <c r="AL17" s="203" t="s">
        <v>104</v>
      </c>
      <c r="AM17" s="203"/>
      <c r="AN17" s="203"/>
      <c r="AO17" s="203"/>
      <c r="AP17" s="203"/>
      <c r="AQ17" s="203"/>
      <c r="AR17" s="203"/>
      <c r="AS17" s="203"/>
      <c r="AT17" s="203"/>
      <c r="AU17" s="203"/>
      <c r="AV17" s="203"/>
      <c r="AW17" s="203"/>
      <c r="AX17" s="203"/>
      <c r="AY17" s="203"/>
      <c r="AZ17" s="203"/>
      <c r="BA17" s="203"/>
      <c r="BB17" s="191">
        <f>BB19+BB64</f>
        <v>10531300</v>
      </c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>
        <f>BX19+BX64</f>
        <v>10602421.649999999</v>
      </c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3">
        <f>SUM(BB17-BX17)</f>
        <v>-71121.64999999851</v>
      </c>
      <c r="CO17" s="193"/>
      <c r="CP17" s="193"/>
      <c r="CQ17" s="193"/>
      <c r="CR17" s="193"/>
      <c r="CS17" s="193"/>
      <c r="CT17" s="193"/>
      <c r="CU17" s="193"/>
      <c r="CV17" s="193"/>
      <c r="CW17" s="193"/>
      <c r="CX17" s="193"/>
      <c r="CY17" s="193"/>
      <c r="CZ17" s="193"/>
      <c r="DA17" s="193"/>
      <c r="DB17" s="193"/>
      <c r="DC17" s="193"/>
    </row>
    <row r="18" spans="1:107" s="70" customFormat="1" ht="30" customHeight="1">
      <c r="A18" s="184" t="s">
        <v>105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5"/>
      <c r="AG18" s="185"/>
      <c r="AH18" s="185"/>
      <c r="AI18" s="185"/>
      <c r="AJ18" s="185"/>
      <c r="AK18" s="185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90"/>
      <c r="BC18" s="190"/>
      <c r="BD18" s="190"/>
      <c r="BE18" s="190"/>
      <c r="BF18" s="190"/>
      <c r="BG18" s="190"/>
      <c r="BH18" s="190"/>
      <c r="BI18" s="190"/>
      <c r="BJ18" s="190"/>
      <c r="BK18" s="190"/>
      <c r="BL18" s="190"/>
      <c r="BM18" s="190"/>
      <c r="BN18" s="190"/>
      <c r="BO18" s="190"/>
      <c r="BP18" s="190"/>
      <c r="BQ18" s="190"/>
      <c r="BR18" s="190"/>
      <c r="BS18" s="190"/>
      <c r="BT18" s="190"/>
      <c r="BU18" s="190"/>
      <c r="BV18" s="190"/>
      <c r="BW18" s="190"/>
      <c r="BX18" s="199"/>
      <c r="BY18" s="199"/>
      <c r="BZ18" s="199"/>
      <c r="CA18" s="199"/>
      <c r="CB18" s="199"/>
      <c r="CC18" s="199"/>
      <c r="CD18" s="199"/>
      <c r="CE18" s="199"/>
      <c r="CF18" s="199"/>
      <c r="CG18" s="199"/>
      <c r="CH18" s="199"/>
      <c r="CI18" s="199"/>
      <c r="CJ18" s="199"/>
      <c r="CK18" s="199"/>
      <c r="CL18" s="199"/>
      <c r="CM18" s="199"/>
      <c r="CN18" s="200"/>
      <c r="CO18" s="200"/>
      <c r="CP18" s="200"/>
      <c r="CQ18" s="200"/>
      <c r="CR18" s="200"/>
      <c r="CS18" s="200"/>
      <c r="CT18" s="200"/>
      <c r="CU18" s="200"/>
      <c r="CV18" s="200"/>
      <c r="CW18" s="200"/>
      <c r="CX18" s="200"/>
      <c r="CY18" s="200"/>
      <c r="CZ18" s="200"/>
      <c r="DA18" s="200"/>
      <c r="DB18" s="200"/>
      <c r="DC18" s="200"/>
    </row>
    <row r="19" spans="1:107" s="64" customFormat="1" ht="38.25" customHeight="1">
      <c r="A19" s="186" t="s">
        <v>106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7" t="s">
        <v>103</v>
      </c>
      <c r="AG19" s="187"/>
      <c r="AH19" s="187"/>
      <c r="AI19" s="187"/>
      <c r="AJ19" s="187"/>
      <c r="AK19" s="187"/>
      <c r="AL19" s="188" t="s">
        <v>107</v>
      </c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88"/>
      <c r="BB19" s="189">
        <f>BB20+BB32+BB38+BB53+BB57+BB61</f>
        <v>6621800</v>
      </c>
      <c r="BC19" s="189"/>
      <c r="BD19" s="189"/>
      <c r="BE19" s="189"/>
      <c r="BF19" s="189"/>
      <c r="BG19" s="189"/>
      <c r="BH19" s="189"/>
      <c r="BI19" s="189"/>
      <c r="BJ19" s="189"/>
      <c r="BK19" s="189"/>
      <c r="BL19" s="189"/>
      <c r="BM19" s="189"/>
      <c r="BN19" s="189"/>
      <c r="BO19" s="189"/>
      <c r="BP19" s="189"/>
      <c r="BQ19" s="189"/>
      <c r="BR19" s="189"/>
      <c r="BS19" s="189"/>
      <c r="BT19" s="189"/>
      <c r="BU19" s="189"/>
      <c r="BV19" s="189"/>
      <c r="BW19" s="189"/>
      <c r="BX19" s="189">
        <f>BX20+BX32+BX38+BX57+BX53</f>
        <v>6692951.649999999</v>
      </c>
      <c r="BY19" s="189"/>
      <c r="BZ19" s="189"/>
      <c r="CA19" s="189"/>
      <c r="CB19" s="189"/>
      <c r="CC19" s="189"/>
      <c r="CD19" s="189"/>
      <c r="CE19" s="189"/>
      <c r="CF19" s="189"/>
      <c r="CG19" s="189"/>
      <c r="CH19" s="189"/>
      <c r="CI19" s="189"/>
      <c r="CJ19" s="189"/>
      <c r="CK19" s="189"/>
      <c r="CL19" s="189"/>
      <c r="CM19" s="189"/>
      <c r="CN19" s="194">
        <f>BB19-BX19</f>
        <v>-71151.64999999944</v>
      </c>
      <c r="CO19" s="194"/>
      <c r="CP19" s="194"/>
      <c r="CQ19" s="194"/>
      <c r="CR19" s="194"/>
      <c r="CS19" s="194"/>
      <c r="CT19" s="194"/>
      <c r="CU19" s="194"/>
      <c r="CV19" s="194"/>
      <c r="CW19" s="194"/>
      <c r="CX19" s="194"/>
      <c r="CY19" s="194"/>
      <c r="CZ19" s="194"/>
      <c r="DA19" s="194"/>
      <c r="DB19" s="194"/>
      <c r="DC19" s="194"/>
    </row>
    <row r="20" spans="1:107" s="63" customFormat="1" ht="33" customHeight="1">
      <c r="A20" s="178" t="s">
        <v>108</v>
      </c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11" t="s">
        <v>103</v>
      </c>
      <c r="AG20" s="111"/>
      <c r="AH20" s="111"/>
      <c r="AI20" s="111"/>
      <c r="AJ20" s="111"/>
      <c r="AK20" s="111"/>
      <c r="AL20" s="97" t="s">
        <v>109</v>
      </c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8">
        <f>BB21</f>
        <v>620600</v>
      </c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>
        <f>BX21</f>
        <v>648651.76</v>
      </c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112">
        <f>BB20-BX20</f>
        <v>-28051.76000000001</v>
      </c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</row>
    <row r="21" spans="1:107" s="4" customFormat="1" ht="44.25" customHeight="1">
      <c r="A21" s="179" t="s">
        <v>110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80" t="s">
        <v>103</v>
      </c>
      <c r="AG21" s="180"/>
      <c r="AH21" s="180"/>
      <c r="AI21" s="180"/>
      <c r="AJ21" s="180"/>
      <c r="AK21" s="180"/>
      <c r="AL21" s="149" t="s">
        <v>116</v>
      </c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6">
        <f>BB22</f>
        <v>620600</v>
      </c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  <c r="BV21" s="146"/>
      <c r="BW21" s="146"/>
      <c r="BX21" s="146">
        <f>BX22+BX28+BX25</f>
        <v>648651.76</v>
      </c>
      <c r="BY21" s="146"/>
      <c r="BZ21" s="146"/>
      <c r="CA21" s="146"/>
      <c r="CB21" s="146"/>
      <c r="CC21" s="146"/>
      <c r="CD21" s="146"/>
      <c r="CE21" s="146"/>
      <c r="CF21" s="146"/>
      <c r="CG21" s="146"/>
      <c r="CH21" s="146"/>
      <c r="CI21" s="146"/>
      <c r="CJ21" s="146"/>
      <c r="CK21" s="146"/>
      <c r="CL21" s="146"/>
      <c r="CM21" s="146"/>
      <c r="CN21" s="166">
        <f>SUM(CN20)</f>
        <v>-28051.76000000001</v>
      </c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</row>
    <row r="22" spans="1:115" s="85" customFormat="1" ht="195" customHeight="1">
      <c r="A22" s="182" t="s">
        <v>117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3" t="s">
        <v>103</v>
      </c>
      <c r="AG22" s="183"/>
      <c r="AH22" s="183"/>
      <c r="AI22" s="183"/>
      <c r="AJ22" s="183"/>
      <c r="AK22" s="183"/>
      <c r="AL22" s="181" t="s">
        <v>118</v>
      </c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/>
      <c r="BA22" s="181"/>
      <c r="BB22" s="176">
        <v>620600</v>
      </c>
      <c r="BC22" s="176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6"/>
      <c r="BQ22" s="176"/>
      <c r="BR22" s="176"/>
      <c r="BS22" s="176"/>
      <c r="BT22" s="176"/>
      <c r="BU22" s="176"/>
      <c r="BV22" s="176"/>
      <c r="BW22" s="176"/>
      <c r="BX22" s="176">
        <f>BX23+BX24</f>
        <v>626423.62</v>
      </c>
      <c r="BY22" s="176"/>
      <c r="BZ22" s="176"/>
      <c r="CA22" s="176"/>
      <c r="CB22" s="176"/>
      <c r="CC22" s="176"/>
      <c r="CD22" s="176"/>
      <c r="CE22" s="176"/>
      <c r="CF22" s="176"/>
      <c r="CG22" s="176"/>
      <c r="CH22" s="176"/>
      <c r="CI22" s="176"/>
      <c r="CJ22" s="176"/>
      <c r="CK22" s="176"/>
      <c r="CL22" s="176"/>
      <c r="CM22" s="176"/>
      <c r="CN22" s="177">
        <f>BB22-BX22</f>
        <v>-5823.619999999995</v>
      </c>
      <c r="CO22" s="177"/>
      <c r="CP22" s="177"/>
      <c r="CQ22" s="177"/>
      <c r="CR22" s="177"/>
      <c r="CS22" s="177"/>
      <c r="CT22" s="177"/>
      <c r="CU22" s="177"/>
      <c r="CV22" s="177"/>
      <c r="CW22" s="177"/>
      <c r="CX22" s="177"/>
      <c r="CY22" s="177"/>
      <c r="CZ22" s="177"/>
      <c r="DA22" s="177"/>
      <c r="DB22" s="177"/>
      <c r="DC22" s="177"/>
      <c r="DK22" s="85">
        <f>BB17-стр2!AT8</f>
        <v>-445483.30999999866</v>
      </c>
    </row>
    <row r="23" spans="1:107" s="5" customFormat="1" ht="219.75" customHeight="1" thickBot="1">
      <c r="A23" s="100" t="s">
        <v>179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1" t="s">
        <v>103</v>
      </c>
      <c r="AG23" s="101"/>
      <c r="AH23" s="101"/>
      <c r="AI23" s="101"/>
      <c r="AJ23" s="101"/>
      <c r="AK23" s="101"/>
      <c r="AL23" s="102" t="s">
        <v>119</v>
      </c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3" t="s">
        <v>120</v>
      </c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>
        <v>626454.88</v>
      </c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4">
        <f aca="true" t="shared" si="0" ref="CN23:CN31">-BX23</f>
        <v>-626454.88</v>
      </c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</row>
    <row r="24" spans="1:107" s="5" customFormat="1" ht="221.25" customHeight="1" thickBot="1">
      <c r="A24" s="100" t="s">
        <v>235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1" t="s">
        <v>103</v>
      </c>
      <c r="AG24" s="101"/>
      <c r="AH24" s="101"/>
      <c r="AI24" s="101"/>
      <c r="AJ24" s="101"/>
      <c r="AK24" s="101"/>
      <c r="AL24" s="102" t="s">
        <v>221</v>
      </c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3" t="s">
        <v>120</v>
      </c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>
        <v>-31.26</v>
      </c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4">
        <f t="shared" si="0"/>
        <v>31.26</v>
      </c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</row>
    <row r="25" spans="1:107" s="88" customFormat="1" ht="221.25" customHeight="1" thickBot="1">
      <c r="A25" s="105" t="s">
        <v>261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6" t="s">
        <v>103</v>
      </c>
      <c r="AG25" s="106"/>
      <c r="AH25" s="106"/>
      <c r="AI25" s="106"/>
      <c r="AJ25" s="106"/>
      <c r="AK25" s="106"/>
      <c r="AL25" s="107" t="s">
        <v>258</v>
      </c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8" t="s">
        <v>120</v>
      </c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>
        <f>BX26+BX27</f>
        <v>207.53</v>
      </c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9">
        <f>-BX25</f>
        <v>-207.53</v>
      </c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</row>
    <row r="26" spans="1:107" s="5" customFormat="1" ht="278.25" customHeight="1" thickBot="1">
      <c r="A26" s="100" t="s">
        <v>259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1" t="s">
        <v>103</v>
      </c>
      <c r="AG26" s="101"/>
      <c r="AH26" s="101"/>
      <c r="AI26" s="101"/>
      <c r="AJ26" s="101"/>
      <c r="AK26" s="101"/>
      <c r="AL26" s="102" t="s">
        <v>256</v>
      </c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3" t="s">
        <v>120</v>
      </c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>
        <v>204.3</v>
      </c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4">
        <f>-BX26</f>
        <v>-204.3</v>
      </c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</row>
    <row r="27" spans="1:107" s="5" customFormat="1" ht="249.75" customHeight="1" thickBot="1">
      <c r="A27" s="100" t="s">
        <v>260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1" t="s">
        <v>103</v>
      </c>
      <c r="AG27" s="101"/>
      <c r="AH27" s="101"/>
      <c r="AI27" s="101"/>
      <c r="AJ27" s="101"/>
      <c r="AK27" s="101"/>
      <c r="AL27" s="102" t="s">
        <v>257</v>
      </c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3" t="s">
        <v>120</v>
      </c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>
        <v>3.23</v>
      </c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4">
        <f>-BX27</f>
        <v>-3.23</v>
      </c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</row>
    <row r="28" spans="1:107" s="86" customFormat="1" ht="102.75" customHeight="1" thickBot="1">
      <c r="A28" s="113" t="s">
        <v>237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4" t="s">
        <v>103</v>
      </c>
      <c r="AG28" s="114"/>
      <c r="AH28" s="114"/>
      <c r="AI28" s="114"/>
      <c r="AJ28" s="114"/>
      <c r="AK28" s="114"/>
      <c r="AL28" s="115" t="s">
        <v>236</v>
      </c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6" t="s">
        <v>120</v>
      </c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>
        <f>BX30+BX29+BX31</f>
        <v>22020.61</v>
      </c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7">
        <f t="shared" si="0"/>
        <v>-22020.61</v>
      </c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</row>
    <row r="29" spans="1:107" s="5" customFormat="1" ht="231.75" customHeight="1" thickBot="1">
      <c r="A29" s="100" t="s">
        <v>235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1" t="s">
        <v>103</v>
      </c>
      <c r="AG29" s="101"/>
      <c r="AH29" s="101"/>
      <c r="AI29" s="101"/>
      <c r="AJ29" s="101"/>
      <c r="AK29" s="101"/>
      <c r="AL29" s="102" t="s">
        <v>238</v>
      </c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3" t="s">
        <v>120</v>
      </c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>
        <v>21612.54</v>
      </c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4">
        <f t="shared" si="0"/>
        <v>-21612.54</v>
      </c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</row>
    <row r="30" spans="1:107" s="5" customFormat="1" ht="120.75" customHeight="1" thickBot="1">
      <c r="A30" s="100" t="s">
        <v>234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1" t="s">
        <v>103</v>
      </c>
      <c r="AG30" s="101"/>
      <c r="AH30" s="101"/>
      <c r="AI30" s="101"/>
      <c r="AJ30" s="101"/>
      <c r="AK30" s="101"/>
      <c r="AL30" s="102" t="s">
        <v>233</v>
      </c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3" t="s">
        <v>120</v>
      </c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>
        <v>295.75</v>
      </c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4">
        <f t="shared" si="0"/>
        <v>-295.75</v>
      </c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</row>
    <row r="31" spans="1:107" s="5" customFormat="1" ht="248.25" customHeight="1" thickBot="1">
      <c r="A31" s="100" t="s">
        <v>250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1" t="s">
        <v>103</v>
      </c>
      <c r="AG31" s="101"/>
      <c r="AH31" s="101"/>
      <c r="AI31" s="101"/>
      <c r="AJ31" s="101"/>
      <c r="AK31" s="101"/>
      <c r="AL31" s="102" t="s">
        <v>249</v>
      </c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3" t="s">
        <v>120</v>
      </c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>
        <v>112.32</v>
      </c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  <c r="CI31" s="103"/>
      <c r="CJ31" s="103"/>
      <c r="CK31" s="103"/>
      <c r="CL31" s="103"/>
      <c r="CM31" s="103"/>
      <c r="CN31" s="104">
        <f t="shared" si="0"/>
        <v>-112.32</v>
      </c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</row>
    <row r="32" spans="1:107" s="66" customFormat="1" ht="48" customHeight="1">
      <c r="A32" s="168" t="s">
        <v>121</v>
      </c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9" t="s">
        <v>103</v>
      </c>
      <c r="AG32" s="169"/>
      <c r="AH32" s="169"/>
      <c r="AI32" s="169"/>
      <c r="AJ32" s="169"/>
      <c r="AK32" s="169"/>
      <c r="AL32" s="170" t="s">
        <v>122</v>
      </c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0"/>
      <c r="AX32" s="170"/>
      <c r="AY32" s="170"/>
      <c r="AZ32" s="170"/>
      <c r="BA32" s="170"/>
      <c r="BB32" s="171">
        <f>BB33</f>
        <v>1068200</v>
      </c>
      <c r="BC32" s="171"/>
      <c r="BD32" s="171"/>
      <c r="BE32" s="171"/>
      <c r="BF32" s="171"/>
      <c r="BG32" s="171"/>
      <c r="BH32" s="171"/>
      <c r="BI32" s="171"/>
      <c r="BJ32" s="171"/>
      <c r="BK32" s="171"/>
      <c r="BL32" s="171"/>
      <c r="BM32" s="171"/>
      <c r="BN32" s="171"/>
      <c r="BO32" s="171"/>
      <c r="BP32" s="171"/>
      <c r="BQ32" s="171"/>
      <c r="BR32" s="171"/>
      <c r="BS32" s="171"/>
      <c r="BT32" s="171"/>
      <c r="BU32" s="171"/>
      <c r="BV32" s="171"/>
      <c r="BW32" s="171"/>
      <c r="BX32" s="126">
        <f>BX33</f>
        <v>1068872.45</v>
      </c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6"/>
      <c r="CM32" s="126"/>
      <c r="CN32" s="175">
        <f>BB32-BX32</f>
        <v>-672.4499999999534</v>
      </c>
      <c r="CO32" s="175"/>
      <c r="CP32" s="175"/>
      <c r="CQ32" s="175"/>
      <c r="CR32" s="175"/>
      <c r="CS32" s="175"/>
      <c r="CT32" s="175"/>
      <c r="CU32" s="175"/>
      <c r="CV32" s="175"/>
      <c r="CW32" s="175"/>
      <c r="CX32" s="175"/>
      <c r="CY32" s="175"/>
      <c r="CZ32" s="175"/>
      <c r="DA32" s="175"/>
      <c r="DB32" s="175"/>
      <c r="DC32" s="175"/>
    </row>
    <row r="33" spans="1:107" s="2" customFormat="1" ht="38.25" customHeight="1">
      <c r="A33" s="173" t="s">
        <v>125</v>
      </c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48" t="s">
        <v>103</v>
      </c>
      <c r="AG33" s="148"/>
      <c r="AH33" s="148"/>
      <c r="AI33" s="148"/>
      <c r="AJ33" s="148"/>
      <c r="AK33" s="148"/>
      <c r="AL33" s="149" t="s">
        <v>126</v>
      </c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6">
        <f>BB34</f>
        <v>1068200</v>
      </c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  <c r="BW33" s="146"/>
      <c r="BX33" s="146">
        <f>BX34</f>
        <v>1068872.45</v>
      </c>
      <c r="BY33" s="146"/>
      <c r="BZ33" s="146"/>
      <c r="CA33" s="146"/>
      <c r="CB33" s="146"/>
      <c r="CC33" s="146"/>
      <c r="CD33" s="146"/>
      <c r="CE33" s="146"/>
      <c r="CF33" s="146"/>
      <c r="CG33" s="146"/>
      <c r="CH33" s="146"/>
      <c r="CI33" s="146"/>
      <c r="CJ33" s="146"/>
      <c r="CK33" s="146"/>
      <c r="CL33" s="146"/>
      <c r="CM33" s="146"/>
      <c r="CN33" s="166">
        <f>BB33-BX33</f>
        <v>-672.4499999999534</v>
      </c>
      <c r="CO33" s="166"/>
      <c r="CP33" s="166"/>
      <c r="CQ33" s="166"/>
      <c r="CR33" s="166"/>
      <c r="CS33" s="166"/>
      <c r="CT33" s="166"/>
      <c r="CU33" s="166"/>
      <c r="CV33" s="166"/>
      <c r="CW33" s="166"/>
      <c r="CX33" s="166"/>
      <c r="CY33" s="166"/>
      <c r="CZ33" s="166"/>
      <c r="DA33" s="166"/>
      <c r="DB33" s="166"/>
      <c r="DC33" s="166"/>
    </row>
    <row r="34" spans="1:107" s="3" customFormat="1" ht="40.5" customHeight="1">
      <c r="A34" s="172" t="s">
        <v>125</v>
      </c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30" t="s">
        <v>103</v>
      </c>
      <c r="AG34" s="130"/>
      <c r="AH34" s="130"/>
      <c r="AI34" s="130"/>
      <c r="AJ34" s="130"/>
      <c r="AK34" s="130"/>
      <c r="AL34" s="150" t="s">
        <v>127</v>
      </c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21">
        <v>1068200</v>
      </c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>
        <f>BX35+BX36+BX37</f>
        <v>1068872.45</v>
      </c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2">
        <f>BB34-BX34</f>
        <v>-672.4499999999534</v>
      </c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</row>
    <row r="35" spans="1:107" s="63" customFormat="1" ht="118.5" customHeight="1">
      <c r="A35" s="110" t="s">
        <v>128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1" t="s">
        <v>103</v>
      </c>
      <c r="AG35" s="111"/>
      <c r="AH35" s="111"/>
      <c r="AI35" s="111"/>
      <c r="AJ35" s="111"/>
      <c r="AK35" s="111"/>
      <c r="AL35" s="97" t="s">
        <v>129</v>
      </c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8" t="s">
        <v>120</v>
      </c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>
        <v>1057782</v>
      </c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112">
        <f>-BX35</f>
        <v>-1057782</v>
      </c>
      <c r="CO35" s="112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</row>
    <row r="36" spans="1:107" s="63" customFormat="1" ht="111" customHeight="1">
      <c r="A36" s="110" t="s">
        <v>195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1" t="s">
        <v>103</v>
      </c>
      <c r="AG36" s="111"/>
      <c r="AH36" s="111"/>
      <c r="AI36" s="111"/>
      <c r="AJ36" s="111"/>
      <c r="AK36" s="111"/>
      <c r="AL36" s="97" t="s">
        <v>194</v>
      </c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8" t="s">
        <v>120</v>
      </c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>
        <v>10890.45</v>
      </c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112">
        <f>-BX36</f>
        <v>-10890.45</v>
      </c>
      <c r="CO36" s="112"/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</row>
    <row r="37" spans="1:107" s="63" customFormat="1" ht="61.5" customHeight="1">
      <c r="A37" s="110" t="s">
        <v>240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1" t="s">
        <v>103</v>
      </c>
      <c r="AG37" s="111"/>
      <c r="AH37" s="111"/>
      <c r="AI37" s="111"/>
      <c r="AJ37" s="111"/>
      <c r="AK37" s="111"/>
      <c r="AL37" s="97" t="s">
        <v>239</v>
      </c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8" t="s">
        <v>120</v>
      </c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>
        <v>200</v>
      </c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112">
        <f>-BX37</f>
        <v>-200</v>
      </c>
      <c r="CO37" s="112"/>
      <c r="CP37" s="112"/>
      <c r="CQ37" s="112"/>
      <c r="CR37" s="112"/>
      <c r="CS37" s="112"/>
      <c r="CT37" s="112"/>
      <c r="CU37" s="112"/>
      <c r="CV37" s="112"/>
      <c r="CW37" s="112"/>
      <c r="CX37" s="112"/>
      <c r="CY37" s="112"/>
      <c r="CZ37" s="112"/>
      <c r="DA37" s="112"/>
      <c r="DB37" s="112"/>
      <c r="DC37" s="112"/>
    </row>
    <row r="38" spans="1:107" s="65" customFormat="1" ht="33" customHeight="1">
      <c r="A38" s="168" t="s">
        <v>130</v>
      </c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9" t="s">
        <v>103</v>
      </c>
      <c r="AG38" s="169"/>
      <c r="AH38" s="169"/>
      <c r="AI38" s="169"/>
      <c r="AJ38" s="169"/>
      <c r="AK38" s="169"/>
      <c r="AL38" s="170" t="s">
        <v>131</v>
      </c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1">
        <f>BB39+BB43</f>
        <v>4732100</v>
      </c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N38" s="171"/>
      <c r="BO38" s="171"/>
      <c r="BP38" s="171"/>
      <c r="BQ38" s="171"/>
      <c r="BR38" s="171"/>
      <c r="BS38" s="171"/>
      <c r="BT38" s="171"/>
      <c r="BU38" s="171"/>
      <c r="BV38" s="171"/>
      <c r="BW38" s="171"/>
      <c r="BX38" s="171">
        <f>BX39+BX43</f>
        <v>4759881.34</v>
      </c>
      <c r="BY38" s="171"/>
      <c r="BZ38" s="171"/>
      <c r="CA38" s="171"/>
      <c r="CB38" s="171"/>
      <c r="CC38" s="171"/>
      <c r="CD38" s="171"/>
      <c r="CE38" s="171"/>
      <c r="CF38" s="171"/>
      <c r="CG38" s="171"/>
      <c r="CH38" s="171"/>
      <c r="CI38" s="171"/>
      <c r="CJ38" s="171"/>
      <c r="CK38" s="171"/>
      <c r="CL38" s="171"/>
      <c r="CM38" s="171"/>
      <c r="CN38" s="175">
        <f>BB38-BX38</f>
        <v>-27781.33999999985</v>
      </c>
      <c r="CO38" s="175"/>
      <c r="CP38" s="175"/>
      <c r="CQ38" s="175"/>
      <c r="CR38" s="175"/>
      <c r="CS38" s="175"/>
      <c r="CT38" s="175"/>
      <c r="CU38" s="175"/>
      <c r="CV38" s="175"/>
      <c r="CW38" s="175"/>
      <c r="CX38" s="175"/>
      <c r="CY38" s="175"/>
      <c r="CZ38" s="175"/>
      <c r="DA38" s="175"/>
      <c r="DB38" s="175"/>
      <c r="DC38" s="175"/>
    </row>
    <row r="39" spans="1:120" s="68" customFormat="1" ht="28.5" customHeight="1">
      <c r="A39" s="174" t="s">
        <v>132</v>
      </c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61" t="s">
        <v>103</v>
      </c>
      <c r="AG39" s="161"/>
      <c r="AH39" s="161"/>
      <c r="AI39" s="161"/>
      <c r="AJ39" s="161"/>
      <c r="AK39" s="161"/>
      <c r="AL39" s="162" t="s">
        <v>133</v>
      </c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18">
        <f>BB40</f>
        <v>230000</v>
      </c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18">
        <f>BX40</f>
        <v>237637.96</v>
      </c>
      <c r="BY39" s="118"/>
      <c r="BZ39" s="118"/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9">
        <f>CN40</f>
        <v>-7637.959999999992</v>
      </c>
      <c r="CO39" s="119"/>
      <c r="CP39" s="119"/>
      <c r="CQ39" s="119"/>
      <c r="CR39" s="119"/>
      <c r="CS39" s="119"/>
      <c r="CT39" s="119"/>
      <c r="CU39" s="119"/>
      <c r="CV39" s="119"/>
      <c r="CW39" s="119"/>
      <c r="CX39" s="119"/>
      <c r="CY39" s="119"/>
      <c r="CZ39" s="119"/>
      <c r="DA39" s="119"/>
      <c r="DB39" s="119"/>
      <c r="DC39" s="119"/>
      <c r="DO39" s="69"/>
      <c r="DP39" s="69"/>
    </row>
    <row r="40" spans="1:107" s="3" customFormat="1" ht="144" customHeight="1">
      <c r="A40" s="167" t="s">
        <v>78</v>
      </c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30" t="s">
        <v>103</v>
      </c>
      <c r="AG40" s="130"/>
      <c r="AH40" s="130"/>
      <c r="AI40" s="130"/>
      <c r="AJ40" s="130"/>
      <c r="AK40" s="130"/>
      <c r="AL40" s="150" t="s">
        <v>134</v>
      </c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21">
        <v>230000</v>
      </c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>
        <f>BX41+BX42</f>
        <v>237637.96</v>
      </c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2">
        <f>BB40-BX40</f>
        <v>-7637.959999999992</v>
      </c>
      <c r="CO40" s="122"/>
      <c r="CP40" s="122"/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</row>
    <row r="41" spans="1:107" s="63" customFormat="1" ht="179.25" customHeight="1">
      <c r="A41" s="110" t="s">
        <v>135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1" t="s">
        <v>103</v>
      </c>
      <c r="AG41" s="111"/>
      <c r="AH41" s="111"/>
      <c r="AI41" s="111"/>
      <c r="AJ41" s="111"/>
      <c r="AK41" s="111"/>
      <c r="AL41" s="97" t="s">
        <v>136</v>
      </c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8" t="s">
        <v>120</v>
      </c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>
        <v>235618.84</v>
      </c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112">
        <f>-BX41</f>
        <v>-235618.84</v>
      </c>
      <c r="CO41" s="112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</row>
    <row r="42" spans="1:107" s="63" customFormat="1" ht="181.5" customHeight="1" thickBot="1">
      <c r="A42" s="110" t="s">
        <v>135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1" t="s">
        <v>103</v>
      </c>
      <c r="AG42" s="111"/>
      <c r="AH42" s="111"/>
      <c r="AI42" s="111"/>
      <c r="AJ42" s="111"/>
      <c r="AK42" s="111"/>
      <c r="AL42" s="97" t="s">
        <v>137</v>
      </c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8" t="s">
        <v>120</v>
      </c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>
        <v>2019.12</v>
      </c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112">
        <f>-BX42</f>
        <v>-2019.12</v>
      </c>
      <c r="CO42" s="112"/>
      <c r="CP42" s="112"/>
      <c r="CQ42" s="112"/>
      <c r="CR42" s="112"/>
      <c r="CS42" s="112"/>
      <c r="CT42" s="112"/>
      <c r="CU42" s="112"/>
      <c r="CV42" s="112"/>
      <c r="CW42" s="112"/>
      <c r="CX42" s="112"/>
      <c r="CY42" s="112"/>
      <c r="CZ42" s="112"/>
      <c r="DA42" s="112"/>
      <c r="DB42" s="112"/>
      <c r="DC42" s="112"/>
    </row>
    <row r="43" spans="1:107" s="2" customFormat="1" ht="28.5" customHeight="1" thickBot="1">
      <c r="A43" s="147" t="s">
        <v>138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8" t="s">
        <v>103</v>
      </c>
      <c r="AG43" s="148"/>
      <c r="AH43" s="148"/>
      <c r="AI43" s="148"/>
      <c r="AJ43" s="148"/>
      <c r="AK43" s="148"/>
      <c r="AL43" s="149" t="s">
        <v>139</v>
      </c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6">
        <f>BB44+BB49</f>
        <v>4502100</v>
      </c>
      <c r="BC43" s="146"/>
      <c r="BD43" s="146"/>
      <c r="BE43" s="146"/>
      <c r="BF43" s="146"/>
      <c r="BG43" s="146"/>
      <c r="BH43" s="146"/>
      <c r="BI43" s="146"/>
      <c r="BJ43" s="146"/>
      <c r="BK43" s="146"/>
      <c r="BL43" s="146"/>
      <c r="BM43" s="146"/>
      <c r="BN43" s="146"/>
      <c r="BO43" s="146"/>
      <c r="BP43" s="146"/>
      <c r="BQ43" s="146"/>
      <c r="BR43" s="146"/>
      <c r="BS43" s="146"/>
      <c r="BT43" s="146"/>
      <c r="BU43" s="146"/>
      <c r="BV43" s="146"/>
      <c r="BW43" s="146"/>
      <c r="BX43" s="146">
        <f>BX44+BX49</f>
        <v>4522243.38</v>
      </c>
      <c r="BY43" s="146"/>
      <c r="BZ43" s="146"/>
      <c r="CA43" s="146"/>
      <c r="CB43" s="146"/>
      <c r="CC43" s="146"/>
      <c r="CD43" s="146"/>
      <c r="CE43" s="146"/>
      <c r="CF43" s="146"/>
      <c r="CG43" s="146"/>
      <c r="CH43" s="146"/>
      <c r="CI43" s="146"/>
      <c r="CJ43" s="146"/>
      <c r="CK43" s="146"/>
      <c r="CL43" s="146"/>
      <c r="CM43" s="146"/>
      <c r="CN43" s="166">
        <f>BB43-BX43</f>
        <v>-20143.37999999989</v>
      </c>
      <c r="CO43" s="166"/>
      <c r="CP43" s="166"/>
      <c r="CQ43" s="166"/>
      <c r="CR43" s="166"/>
      <c r="CS43" s="166"/>
      <c r="CT43" s="166"/>
      <c r="CU43" s="166"/>
      <c r="CV43" s="166"/>
      <c r="CW43" s="166"/>
      <c r="CX43" s="166"/>
      <c r="CY43" s="166"/>
      <c r="CZ43" s="166"/>
      <c r="DA43" s="166"/>
      <c r="DB43" s="166"/>
      <c r="DC43" s="166"/>
    </row>
    <row r="44" spans="1:107" s="2" customFormat="1" ht="47.25" customHeight="1">
      <c r="A44" s="164" t="s">
        <v>140</v>
      </c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83"/>
      <c r="AF44" s="139" t="s">
        <v>103</v>
      </c>
      <c r="AG44" s="139"/>
      <c r="AH44" s="139"/>
      <c r="AI44" s="139"/>
      <c r="AJ44" s="139"/>
      <c r="AK44" s="139"/>
      <c r="AL44" s="165" t="s">
        <v>0</v>
      </c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99">
        <f>SUM(BB45)</f>
        <v>1324300</v>
      </c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>
        <f>BX45</f>
        <v>1333725.52</v>
      </c>
      <c r="BY44" s="99"/>
      <c r="BZ44" s="99"/>
      <c r="CA44" s="99"/>
      <c r="CB44" s="99"/>
      <c r="CC44" s="99"/>
      <c r="CD44" s="99"/>
      <c r="CE44" s="99"/>
      <c r="CF44" s="99"/>
      <c r="CG44" s="99"/>
      <c r="CH44" s="99"/>
      <c r="CI44" s="99"/>
      <c r="CJ44" s="99"/>
      <c r="CK44" s="99"/>
      <c r="CL44" s="99"/>
      <c r="CM44" s="99"/>
      <c r="CN44" s="163">
        <f>BB44-BX44</f>
        <v>-9425.520000000019</v>
      </c>
      <c r="CO44" s="163"/>
      <c r="CP44" s="163"/>
      <c r="CQ44" s="163"/>
      <c r="CR44" s="163"/>
      <c r="CS44" s="163"/>
      <c r="CT44" s="163"/>
      <c r="CU44" s="163"/>
      <c r="CV44" s="163"/>
      <c r="CW44" s="163"/>
      <c r="CX44" s="163"/>
      <c r="CY44" s="163"/>
      <c r="CZ44" s="163"/>
      <c r="DA44" s="163"/>
      <c r="DB44" s="163"/>
      <c r="DC44" s="163"/>
    </row>
    <row r="45" spans="1:107" s="63" customFormat="1" ht="113.25" customHeight="1">
      <c r="A45" s="157" t="s">
        <v>141</v>
      </c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30" t="s">
        <v>103</v>
      </c>
      <c r="AG45" s="130"/>
      <c r="AH45" s="130"/>
      <c r="AI45" s="130"/>
      <c r="AJ45" s="130"/>
      <c r="AK45" s="130"/>
      <c r="AL45" s="150" t="s">
        <v>142</v>
      </c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21">
        <v>1324300</v>
      </c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>
        <f>BX46+BX47</f>
        <v>1333725.52</v>
      </c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2">
        <f>BB45-BX45</f>
        <v>-9425.520000000019</v>
      </c>
      <c r="CO45" s="122"/>
      <c r="CP45" s="122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</row>
    <row r="46" spans="1:107" s="63" customFormat="1" ht="185.25" customHeight="1" thickBot="1">
      <c r="A46" s="157" t="s">
        <v>143</v>
      </c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11" t="s">
        <v>103</v>
      </c>
      <c r="AG46" s="111"/>
      <c r="AH46" s="111"/>
      <c r="AI46" s="111"/>
      <c r="AJ46" s="111"/>
      <c r="AK46" s="111"/>
      <c r="AL46" s="97" t="s">
        <v>144</v>
      </c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8" t="s">
        <v>120</v>
      </c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8"/>
      <c r="BR46" s="98"/>
      <c r="BS46" s="98"/>
      <c r="BT46" s="98"/>
      <c r="BU46" s="98"/>
      <c r="BV46" s="98"/>
      <c r="BW46" s="98"/>
      <c r="BX46" s="98">
        <v>1308198.97</v>
      </c>
      <c r="BY46" s="98"/>
      <c r="BZ46" s="98"/>
      <c r="CA46" s="98"/>
      <c r="CB46" s="98"/>
      <c r="CC46" s="98"/>
      <c r="CD46" s="98"/>
      <c r="CE46" s="98"/>
      <c r="CF46" s="98"/>
      <c r="CG46" s="98"/>
      <c r="CH46" s="98"/>
      <c r="CI46" s="98"/>
      <c r="CJ46" s="98"/>
      <c r="CK46" s="98"/>
      <c r="CL46" s="98"/>
      <c r="CM46" s="98"/>
      <c r="CN46" s="112">
        <f>-BX46</f>
        <v>-1308198.97</v>
      </c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</row>
    <row r="47" spans="1:107" s="63" customFormat="1" ht="122.25" customHeight="1" thickBot="1">
      <c r="A47" s="157" t="s">
        <v>20</v>
      </c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11" t="s">
        <v>103</v>
      </c>
      <c r="AG47" s="111"/>
      <c r="AH47" s="111"/>
      <c r="AI47" s="111"/>
      <c r="AJ47" s="111"/>
      <c r="AK47" s="111"/>
      <c r="AL47" s="97" t="s">
        <v>145</v>
      </c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8" t="s">
        <v>120</v>
      </c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>
        <v>25526.55</v>
      </c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112">
        <f>-BX47</f>
        <v>-25526.55</v>
      </c>
      <c r="CO47" s="112"/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</row>
    <row r="48" spans="1:107" s="84" customFormat="1" ht="68.25" customHeight="1" thickBot="1">
      <c r="A48" s="160" t="s">
        <v>196</v>
      </c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1" t="s">
        <v>103</v>
      </c>
      <c r="AG48" s="161"/>
      <c r="AH48" s="161"/>
      <c r="AI48" s="161"/>
      <c r="AJ48" s="161"/>
      <c r="AK48" s="161"/>
      <c r="AL48" s="162" t="s">
        <v>197</v>
      </c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118">
        <f>BB49</f>
        <v>3177800</v>
      </c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18"/>
      <c r="BQ48" s="118"/>
      <c r="BR48" s="118"/>
      <c r="BS48" s="118"/>
      <c r="BT48" s="118"/>
      <c r="BU48" s="118"/>
      <c r="BV48" s="118"/>
      <c r="BW48" s="118"/>
      <c r="BX48" s="118">
        <f>BX49</f>
        <v>3188517.86</v>
      </c>
      <c r="BY48" s="118"/>
      <c r="BZ48" s="118"/>
      <c r="CA48" s="118"/>
      <c r="CB48" s="118"/>
      <c r="CC48" s="118"/>
      <c r="CD48" s="118"/>
      <c r="CE48" s="118"/>
      <c r="CF48" s="118"/>
      <c r="CG48" s="118"/>
      <c r="CH48" s="118"/>
      <c r="CI48" s="118"/>
      <c r="CJ48" s="118"/>
      <c r="CK48" s="118"/>
      <c r="CL48" s="118"/>
      <c r="CM48" s="118"/>
      <c r="CN48" s="119">
        <f>BB48-BX48</f>
        <v>-10717.85999999987</v>
      </c>
      <c r="CO48" s="119"/>
      <c r="CP48" s="119"/>
      <c r="CQ48" s="119"/>
      <c r="CR48" s="119"/>
      <c r="CS48" s="119"/>
      <c r="CT48" s="119"/>
      <c r="CU48" s="119"/>
      <c r="CV48" s="119"/>
      <c r="CW48" s="119"/>
      <c r="CX48" s="119"/>
      <c r="CY48" s="119"/>
      <c r="CZ48" s="119"/>
      <c r="DA48" s="119"/>
      <c r="DB48" s="119"/>
      <c r="DC48" s="119"/>
    </row>
    <row r="49" spans="1:107" s="5" customFormat="1" ht="116.25" customHeight="1" thickBot="1">
      <c r="A49" s="158" t="s">
        <v>146</v>
      </c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9" t="s">
        <v>103</v>
      </c>
      <c r="AG49" s="159"/>
      <c r="AH49" s="159"/>
      <c r="AI49" s="159"/>
      <c r="AJ49" s="159"/>
      <c r="AK49" s="159"/>
      <c r="AL49" s="102" t="s">
        <v>147</v>
      </c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3">
        <f>BB50</f>
        <v>3177800</v>
      </c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  <c r="BW49" s="103"/>
      <c r="BX49" s="103">
        <f>BX50+BX51+BX52</f>
        <v>3188517.86</v>
      </c>
      <c r="BY49" s="103"/>
      <c r="BZ49" s="103"/>
      <c r="CA49" s="103"/>
      <c r="CB49" s="103"/>
      <c r="CC49" s="103"/>
      <c r="CD49" s="103"/>
      <c r="CE49" s="103"/>
      <c r="CF49" s="103"/>
      <c r="CG49" s="103"/>
      <c r="CH49" s="103"/>
      <c r="CI49" s="103"/>
      <c r="CJ49" s="103"/>
      <c r="CK49" s="103"/>
      <c r="CL49" s="103"/>
      <c r="CM49" s="103"/>
      <c r="CN49" s="104">
        <f>BB49-BX49</f>
        <v>-10717.85999999987</v>
      </c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</row>
    <row r="50" spans="1:107" s="63" customFormat="1" ht="210" customHeight="1" thickBot="1">
      <c r="A50" s="157" t="s">
        <v>148</v>
      </c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11" t="s">
        <v>103</v>
      </c>
      <c r="AG50" s="111"/>
      <c r="AH50" s="111"/>
      <c r="AI50" s="111"/>
      <c r="AJ50" s="111"/>
      <c r="AK50" s="111"/>
      <c r="AL50" s="97" t="s">
        <v>149</v>
      </c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8">
        <v>3177800</v>
      </c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>
        <v>3197813.75</v>
      </c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98"/>
      <c r="CL50" s="98"/>
      <c r="CM50" s="98"/>
      <c r="CN50" s="112">
        <f>BB50-BX50</f>
        <v>-20013.75</v>
      </c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</row>
    <row r="51" spans="1:107" s="63" customFormat="1" ht="145.5" customHeight="1" thickBot="1">
      <c r="A51" s="157" t="s">
        <v>150</v>
      </c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11" t="s">
        <v>103</v>
      </c>
      <c r="AG51" s="111"/>
      <c r="AH51" s="111"/>
      <c r="AI51" s="111"/>
      <c r="AJ51" s="111"/>
      <c r="AK51" s="111"/>
      <c r="AL51" s="97" t="s">
        <v>151</v>
      </c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8" t="s">
        <v>120</v>
      </c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>
        <v>-4651.45</v>
      </c>
      <c r="BY51" s="98"/>
      <c r="BZ51" s="98"/>
      <c r="CA51" s="98"/>
      <c r="CB51" s="98"/>
      <c r="CC51" s="98"/>
      <c r="CD51" s="98"/>
      <c r="CE51" s="98"/>
      <c r="CF51" s="98"/>
      <c r="CG51" s="98"/>
      <c r="CH51" s="98"/>
      <c r="CI51" s="98"/>
      <c r="CJ51" s="98"/>
      <c r="CK51" s="98"/>
      <c r="CL51" s="98"/>
      <c r="CM51" s="98"/>
      <c r="CN51" s="112">
        <f>-BX51</f>
        <v>4651.45</v>
      </c>
      <c r="CO51" s="112"/>
      <c r="CP51" s="112"/>
      <c r="CQ51" s="112"/>
      <c r="CR51" s="112"/>
      <c r="CS51" s="112"/>
      <c r="CT51" s="112"/>
      <c r="CU51" s="112"/>
      <c r="CV51" s="112"/>
      <c r="CW51" s="112"/>
      <c r="CX51" s="112"/>
      <c r="CY51" s="112"/>
      <c r="CZ51" s="112"/>
      <c r="DA51" s="112"/>
      <c r="DB51" s="112"/>
      <c r="DC51" s="112"/>
    </row>
    <row r="52" spans="1:107" s="63" customFormat="1" ht="109.5" customHeight="1" thickBot="1">
      <c r="A52" s="157" t="s">
        <v>247</v>
      </c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11" t="s">
        <v>103</v>
      </c>
      <c r="AG52" s="111"/>
      <c r="AH52" s="111"/>
      <c r="AI52" s="111"/>
      <c r="AJ52" s="111"/>
      <c r="AK52" s="111"/>
      <c r="AL52" s="97" t="s">
        <v>248</v>
      </c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8" t="s">
        <v>120</v>
      </c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8"/>
      <c r="BX52" s="98">
        <v>-4644.44</v>
      </c>
      <c r="BY52" s="98"/>
      <c r="BZ52" s="98"/>
      <c r="CA52" s="98"/>
      <c r="CB52" s="98"/>
      <c r="CC52" s="98"/>
      <c r="CD52" s="98"/>
      <c r="CE52" s="98"/>
      <c r="CF52" s="98"/>
      <c r="CG52" s="98"/>
      <c r="CH52" s="98"/>
      <c r="CI52" s="98"/>
      <c r="CJ52" s="98"/>
      <c r="CK52" s="98"/>
      <c r="CL52" s="98"/>
      <c r="CM52" s="98"/>
      <c r="CN52" s="112">
        <f>-BX52</f>
        <v>4644.44</v>
      </c>
      <c r="CO52" s="112"/>
      <c r="CP52" s="112"/>
      <c r="CQ52" s="112"/>
      <c r="CR52" s="112"/>
      <c r="CS52" s="112"/>
      <c r="CT52" s="112"/>
      <c r="CU52" s="112"/>
      <c r="CV52" s="112"/>
      <c r="CW52" s="112"/>
      <c r="CX52" s="112"/>
      <c r="CY52" s="112"/>
      <c r="CZ52" s="112"/>
      <c r="DA52" s="112"/>
      <c r="DB52" s="112"/>
      <c r="DC52" s="112"/>
    </row>
    <row r="53" spans="1:107" s="66" customFormat="1" ht="43.5" customHeight="1" thickBot="1">
      <c r="A53" s="153" t="s">
        <v>152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4" t="s">
        <v>103</v>
      </c>
      <c r="AG53" s="154"/>
      <c r="AH53" s="154"/>
      <c r="AI53" s="154"/>
      <c r="AJ53" s="154"/>
      <c r="AK53" s="154"/>
      <c r="AL53" s="155" t="s">
        <v>153</v>
      </c>
      <c r="AM53" s="155"/>
      <c r="AN53" s="155"/>
      <c r="AO53" s="155"/>
      <c r="AP53" s="155"/>
      <c r="AQ53" s="155"/>
      <c r="AR53" s="155"/>
      <c r="AS53" s="155"/>
      <c r="AT53" s="155"/>
      <c r="AU53" s="155"/>
      <c r="AV53" s="155"/>
      <c r="AW53" s="155"/>
      <c r="AX53" s="155"/>
      <c r="AY53" s="155"/>
      <c r="AZ53" s="155"/>
      <c r="BA53" s="155"/>
      <c r="BB53" s="126">
        <f>BB54</f>
        <v>8500</v>
      </c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>
        <f>BX54</f>
        <v>8900</v>
      </c>
      <c r="BY53" s="126"/>
      <c r="BZ53" s="126"/>
      <c r="CA53" s="126"/>
      <c r="CB53" s="126"/>
      <c r="CC53" s="126"/>
      <c r="CD53" s="126"/>
      <c r="CE53" s="126"/>
      <c r="CF53" s="126"/>
      <c r="CG53" s="126"/>
      <c r="CH53" s="126"/>
      <c r="CI53" s="126"/>
      <c r="CJ53" s="126"/>
      <c r="CK53" s="126"/>
      <c r="CL53" s="126"/>
      <c r="CM53" s="126"/>
      <c r="CN53" s="156">
        <f>BB53</f>
        <v>8500</v>
      </c>
      <c r="CO53" s="156"/>
      <c r="CP53" s="156"/>
      <c r="CQ53" s="156"/>
      <c r="CR53" s="156"/>
      <c r="CS53" s="156"/>
      <c r="CT53" s="156"/>
      <c r="CU53" s="156"/>
      <c r="CV53" s="156"/>
      <c r="CW53" s="156"/>
      <c r="CX53" s="156"/>
      <c r="CY53" s="156"/>
      <c r="CZ53" s="156"/>
      <c r="DA53" s="156"/>
      <c r="DB53" s="156"/>
      <c r="DC53" s="156"/>
    </row>
    <row r="54" spans="1:107" s="4" customFormat="1" ht="119.25" customHeight="1" thickBot="1">
      <c r="A54" s="129" t="s">
        <v>154</v>
      </c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30" t="s">
        <v>103</v>
      </c>
      <c r="AG54" s="130"/>
      <c r="AH54" s="130"/>
      <c r="AI54" s="130"/>
      <c r="AJ54" s="130"/>
      <c r="AK54" s="130"/>
      <c r="AL54" s="150" t="s">
        <v>155</v>
      </c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121">
        <f>BB55</f>
        <v>8500</v>
      </c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>
        <f>BX55</f>
        <v>8900</v>
      </c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2">
        <f>BB54</f>
        <v>8500</v>
      </c>
      <c r="CO54" s="122"/>
      <c r="CP54" s="122"/>
      <c r="CQ54" s="122"/>
      <c r="CR54" s="122"/>
      <c r="CS54" s="122"/>
      <c r="CT54" s="122"/>
      <c r="CU54" s="122"/>
      <c r="CV54" s="122"/>
      <c r="CW54" s="122"/>
      <c r="CX54" s="122"/>
      <c r="CY54" s="122"/>
      <c r="CZ54" s="122"/>
      <c r="DA54" s="122"/>
      <c r="DB54" s="122"/>
      <c r="DC54" s="122"/>
    </row>
    <row r="55" spans="1:107" s="3" customFormat="1" ht="167.25" customHeight="1">
      <c r="A55" s="129" t="s">
        <v>156</v>
      </c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30" t="s">
        <v>103</v>
      </c>
      <c r="AG55" s="130"/>
      <c r="AH55" s="130"/>
      <c r="AI55" s="130"/>
      <c r="AJ55" s="130"/>
      <c r="AK55" s="130"/>
      <c r="AL55" s="150" t="s">
        <v>157</v>
      </c>
      <c r="AM55" s="150"/>
      <c r="AN55" s="150"/>
      <c r="AO55" s="150"/>
      <c r="AP55" s="150"/>
      <c r="AQ55" s="150"/>
      <c r="AR55" s="150"/>
      <c r="AS55" s="150"/>
      <c r="AT55" s="150"/>
      <c r="AU55" s="150"/>
      <c r="AV55" s="150"/>
      <c r="AW55" s="150"/>
      <c r="AX55" s="150"/>
      <c r="AY55" s="150"/>
      <c r="AZ55" s="150"/>
      <c r="BA55" s="150"/>
      <c r="BB55" s="121">
        <f>BB56</f>
        <v>8500</v>
      </c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>
        <f>BX56</f>
        <v>8900</v>
      </c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2">
        <f>BB55</f>
        <v>8500</v>
      </c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</row>
    <row r="56" spans="1:107" s="63" customFormat="1" ht="160.5" customHeight="1" thickBot="1">
      <c r="A56" s="120" t="s">
        <v>156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11" t="s">
        <v>103</v>
      </c>
      <c r="AG56" s="111"/>
      <c r="AH56" s="111"/>
      <c r="AI56" s="111"/>
      <c r="AJ56" s="111"/>
      <c r="AK56" s="111"/>
      <c r="AL56" s="97" t="s">
        <v>158</v>
      </c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8">
        <v>8500</v>
      </c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8">
        <v>8900</v>
      </c>
      <c r="BY56" s="98"/>
      <c r="BZ56" s="98"/>
      <c r="CA56" s="98"/>
      <c r="CB56" s="98"/>
      <c r="CC56" s="98"/>
      <c r="CD56" s="98"/>
      <c r="CE56" s="98"/>
      <c r="CF56" s="98"/>
      <c r="CG56" s="98"/>
      <c r="CH56" s="98"/>
      <c r="CI56" s="98"/>
      <c r="CJ56" s="98"/>
      <c r="CK56" s="98"/>
      <c r="CL56" s="98"/>
      <c r="CM56" s="98"/>
      <c r="CN56" s="112">
        <f>BB56</f>
        <v>8500</v>
      </c>
      <c r="CO56" s="112"/>
      <c r="CP56" s="112"/>
      <c r="CQ56" s="112"/>
      <c r="CR56" s="112"/>
      <c r="CS56" s="112"/>
      <c r="CT56" s="112"/>
      <c r="CU56" s="112"/>
      <c r="CV56" s="112"/>
      <c r="CW56" s="112"/>
      <c r="CX56" s="112"/>
      <c r="CY56" s="112"/>
      <c r="CZ56" s="112"/>
      <c r="DA56" s="112"/>
      <c r="DB56" s="112"/>
      <c r="DC56" s="112"/>
    </row>
    <row r="57" spans="1:107" s="66" customFormat="1" ht="105.75" customHeight="1" thickBot="1">
      <c r="A57" s="151" t="s">
        <v>175</v>
      </c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24" t="s">
        <v>103</v>
      </c>
      <c r="AG57" s="124"/>
      <c r="AH57" s="124"/>
      <c r="AI57" s="124"/>
      <c r="AJ57" s="124"/>
      <c r="AK57" s="124"/>
      <c r="AL57" s="152" t="s">
        <v>174</v>
      </c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31">
        <f>BB58</f>
        <v>192400</v>
      </c>
      <c r="BC57" s="131"/>
      <c r="BD57" s="131"/>
      <c r="BE57" s="131"/>
      <c r="BF57" s="131"/>
      <c r="BG57" s="131"/>
      <c r="BH57" s="131"/>
      <c r="BI57" s="131"/>
      <c r="BJ57" s="131"/>
      <c r="BK57" s="131"/>
      <c r="BL57" s="131"/>
      <c r="BM57" s="131"/>
      <c r="BN57" s="131"/>
      <c r="BO57" s="131"/>
      <c r="BP57" s="131"/>
      <c r="BQ57" s="131"/>
      <c r="BR57" s="131"/>
      <c r="BS57" s="131"/>
      <c r="BT57" s="131"/>
      <c r="BU57" s="131"/>
      <c r="BV57" s="131"/>
      <c r="BW57" s="131"/>
      <c r="BX57" s="131">
        <f>BX58</f>
        <v>206646.1</v>
      </c>
      <c r="BY57" s="131"/>
      <c r="BZ57" s="131"/>
      <c r="CA57" s="131"/>
      <c r="CB57" s="131"/>
      <c r="CC57" s="131"/>
      <c r="CD57" s="131"/>
      <c r="CE57" s="131"/>
      <c r="CF57" s="131"/>
      <c r="CG57" s="131"/>
      <c r="CH57" s="131"/>
      <c r="CI57" s="131"/>
      <c r="CJ57" s="131"/>
      <c r="CK57" s="131"/>
      <c r="CL57" s="131"/>
      <c r="CM57" s="131"/>
      <c r="CN57" s="219">
        <f>BB57-BX57</f>
        <v>-14246.100000000006</v>
      </c>
      <c r="CO57" s="219"/>
      <c r="CP57" s="219"/>
      <c r="CQ57" s="219"/>
      <c r="CR57" s="219"/>
      <c r="CS57" s="219"/>
      <c r="CT57" s="219"/>
      <c r="CU57" s="219"/>
      <c r="CV57" s="219"/>
      <c r="CW57" s="219"/>
      <c r="CX57" s="219"/>
      <c r="CY57" s="219"/>
      <c r="CZ57" s="219"/>
      <c r="DA57" s="219"/>
      <c r="DB57" s="219"/>
      <c r="DC57" s="219"/>
    </row>
    <row r="58" spans="1:107" s="67" customFormat="1" ht="186.75" customHeight="1" thickBot="1">
      <c r="A58" s="120" t="s">
        <v>114</v>
      </c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11" t="s">
        <v>103</v>
      </c>
      <c r="AG58" s="111"/>
      <c r="AH58" s="111"/>
      <c r="AI58" s="111"/>
      <c r="AJ58" s="111"/>
      <c r="AK58" s="111"/>
      <c r="AL58" s="97" t="s">
        <v>112</v>
      </c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8">
        <f>BB59</f>
        <v>192400</v>
      </c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  <c r="BQ58" s="98"/>
      <c r="BR58" s="98"/>
      <c r="BS58" s="98"/>
      <c r="BT58" s="98"/>
      <c r="BU58" s="98"/>
      <c r="BV58" s="98"/>
      <c r="BW58" s="98"/>
      <c r="BX58" s="98">
        <f>BX59</f>
        <v>206646.1</v>
      </c>
      <c r="BY58" s="98"/>
      <c r="BZ58" s="98"/>
      <c r="CA58" s="98"/>
      <c r="CB58" s="98"/>
      <c r="CC58" s="98"/>
      <c r="CD58" s="98"/>
      <c r="CE58" s="98"/>
      <c r="CF58" s="98"/>
      <c r="CG58" s="98"/>
      <c r="CH58" s="98"/>
      <c r="CI58" s="98"/>
      <c r="CJ58" s="98"/>
      <c r="CK58" s="98"/>
      <c r="CL58" s="98"/>
      <c r="CM58" s="98"/>
      <c r="CN58" s="112">
        <f>BB58-BX58</f>
        <v>-14246.100000000006</v>
      </c>
      <c r="CO58" s="112"/>
      <c r="CP58" s="112"/>
      <c r="CQ58" s="112"/>
      <c r="CR58" s="112"/>
      <c r="CS58" s="112"/>
      <c r="CT58" s="112"/>
      <c r="CU58" s="112"/>
      <c r="CV58" s="112"/>
      <c r="CW58" s="112"/>
      <c r="CX58" s="112"/>
      <c r="CY58" s="112"/>
      <c r="CZ58" s="112"/>
      <c r="DA58" s="112"/>
      <c r="DB58" s="112"/>
      <c r="DC58" s="112"/>
    </row>
    <row r="59" spans="1:107" s="67" customFormat="1" ht="148.5" customHeight="1" thickBot="1">
      <c r="A59" s="120" t="s">
        <v>115</v>
      </c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11" t="s">
        <v>103</v>
      </c>
      <c r="AG59" s="111"/>
      <c r="AH59" s="111"/>
      <c r="AI59" s="111"/>
      <c r="AJ59" s="111"/>
      <c r="AK59" s="111"/>
      <c r="AL59" s="97" t="s">
        <v>18</v>
      </c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8">
        <f>BB60</f>
        <v>192400</v>
      </c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>
        <f>BX60</f>
        <v>206646.1</v>
      </c>
      <c r="BY59" s="98"/>
      <c r="BZ59" s="98"/>
      <c r="CA59" s="98"/>
      <c r="CB59" s="98"/>
      <c r="CC59" s="98"/>
      <c r="CD59" s="98"/>
      <c r="CE59" s="98"/>
      <c r="CF59" s="98"/>
      <c r="CG59" s="98"/>
      <c r="CH59" s="98"/>
      <c r="CI59" s="98"/>
      <c r="CJ59" s="98"/>
      <c r="CK59" s="98"/>
      <c r="CL59" s="98"/>
      <c r="CM59" s="98"/>
      <c r="CN59" s="112">
        <f>BB59-BX59</f>
        <v>-14246.100000000006</v>
      </c>
      <c r="CO59" s="112"/>
      <c r="CP59" s="112"/>
      <c r="CQ59" s="112"/>
      <c r="CR59" s="112"/>
      <c r="CS59" s="112"/>
      <c r="CT59" s="112"/>
      <c r="CU59" s="112"/>
      <c r="CV59" s="112"/>
      <c r="CW59" s="112"/>
      <c r="CX59" s="112"/>
      <c r="CY59" s="112"/>
      <c r="CZ59" s="112"/>
      <c r="DA59" s="112"/>
      <c r="DB59" s="112"/>
      <c r="DC59" s="112"/>
    </row>
    <row r="60" spans="1:107" s="67" customFormat="1" ht="90.75" customHeight="1" thickBot="1">
      <c r="A60" s="120" t="s">
        <v>113</v>
      </c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11" t="s">
        <v>103</v>
      </c>
      <c r="AG60" s="111"/>
      <c r="AH60" s="111"/>
      <c r="AI60" s="111"/>
      <c r="AJ60" s="111"/>
      <c r="AK60" s="111"/>
      <c r="AL60" s="97" t="s">
        <v>111</v>
      </c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8">
        <v>192400</v>
      </c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8"/>
      <c r="BR60" s="98"/>
      <c r="BS60" s="98"/>
      <c r="BT60" s="98"/>
      <c r="BU60" s="98"/>
      <c r="BV60" s="98"/>
      <c r="BW60" s="98"/>
      <c r="BX60" s="98">
        <v>206646.1</v>
      </c>
      <c r="BY60" s="98"/>
      <c r="BZ60" s="98"/>
      <c r="CA60" s="98"/>
      <c r="CB60" s="98"/>
      <c r="CC60" s="98"/>
      <c r="CD60" s="98"/>
      <c r="CE60" s="98"/>
      <c r="CF60" s="98"/>
      <c r="CG60" s="98"/>
      <c r="CH60" s="98"/>
      <c r="CI60" s="98"/>
      <c r="CJ60" s="98"/>
      <c r="CK60" s="98"/>
      <c r="CL60" s="98"/>
      <c r="CM60" s="98"/>
      <c r="CN60" s="112">
        <f>BB60-BX60</f>
        <v>-14246.100000000006</v>
      </c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</row>
    <row r="61" spans="1:107" s="65" customFormat="1" ht="55.5" customHeight="1" thickBot="1">
      <c r="A61" s="222" t="s">
        <v>183</v>
      </c>
      <c r="B61" s="222"/>
      <c r="C61" s="222"/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3" t="s">
        <v>103</v>
      </c>
      <c r="AG61" s="223"/>
      <c r="AH61" s="223"/>
      <c r="AI61" s="223"/>
      <c r="AJ61" s="223"/>
      <c r="AK61" s="223"/>
      <c r="AL61" s="132" t="s">
        <v>184</v>
      </c>
      <c r="AM61" s="132"/>
      <c r="AN61" s="132"/>
      <c r="AO61" s="132"/>
      <c r="AP61" s="132"/>
      <c r="AQ61" s="132"/>
      <c r="AR61" s="132"/>
      <c r="AS61" s="132"/>
      <c r="AT61" s="132"/>
      <c r="AU61" s="132"/>
      <c r="AV61" s="132"/>
      <c r="AW61" s="132"/>
      <c r="AX61" s="132"/>
      <c r="AY61" s="132"/>
      <c r="AZ61" s="132"/>
      <c r="BA61" s="132"/>
      <c r="BB61" s="133">
        <f>BB62</f>
        <v>0</v>
      </c>
      <c r="BC61" s="133"/>
      <c r="BD61" s="133"/>
      <c r="BE61" s="133"/>
      <c r="BF61" s="133"/>
      <c r="BG61" s="133"/>
      <c r="BH61" s="133"/>
      <c r="BI61" s="133"/>
      <c r="BJ61" s="133"/>
      <c r="BK61" s="133"/>
      <c r="BL61" s="133"/>
      <c r="BM61" s="133"/>
      <c r="BN61" s="133"/>
      <c r="BO61" s="133"/>
      <c r="BP61" s="133"/>
      <c r="BQ61" s="133"/>
      <c r="BR61" s="133"/>
      <c r="BS61" s="133"/>
      <c r="BT61" s="133"/>
      <c r="BU61" s="133"/>
      <c r="BV61" s="133"/>
      <c r="BW61" s="133"/>
      <c r="BX61" s="126" t="s">
        <v>120</v>
      </c>
      <c r="BY61" s="126"/>
      <c r="BZ61" s="126"/>
      <c r="CA61" s="126"/>
      <c r="CB61" s="126"/>
      <c r="CC61" s="126"/>
      <c r="CD61" s="126"/>
      <c r="CE61" s="126"/>
      <c r="CF61" s="126"/>
      <c r="CG61" s="126"/>
      <c r="CH61" s="126"/>
      <c r="CI61" s="126"/>
      <c r="CJ61" s="126"/>
      <c r="CK61" s="126"/>
      <c r="CL61" s="126"/>
      <c r="CM61" s="126"/>
      <c r="CN61" s="221">
        <f>BB61</f>
        <v>0</v>
      </c>
      <c r="CO61" s="221"/>
      <c r="CP61" s="221"/>
      <c r="CQ61" s="221"/>
      <c r="CR61" s="221"/>
      <c r="CS61" s="221"/>
      <c r="CT61" s="221"/>
      <c r="CU61" s="221"/>
      <c r="CV61" s="221"/>
      <c r="CW61" s="221"/>
      <c r="CX61" s="221"/>
      <c r="CY61" s="221"/>
      <c r="CZ61" s="221"/>
      <c r="DA61" s="221"/>
      <c r="DB61" s="221"/>
      <c r="DC61" s="221"/>
    </row>
    <row r="62" spans="1:107" s="2" customFormat="1" ht="171.75" customHeight="1" thickBot="1">
      <c r="A62" s="129" t="s">
        <v>220</v>
      </c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30" t="s">
        <v>103</v>
      </c>
      <c r="AG62" s="130"/>
      <c r="AH62" s="130"/>
      <c r="AI62" s="130"/>
      <c r="AJ62" s="130"/>
      <c r="AK62" s="130"/>
      <c r="AL62" s="150" t="s">
        <v>218</v>
      </c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21">
        <f>BB63</f>
        <v>0</v>
      </c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 t="s">
        <v>120</v>
      </c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2">
        <f>BB62</f>
        <v>0</v>
      </c>
      <c r="CO62" s="122"/>
      <c r="CP62" s="122"/>
      <c r="CQ62" s="122"/>
      <c r="CR62" s="122"/>
      <c r="CS62" s="122"/>
      <c r="CT62" s="122"/>
      <c r="CU62" s="122"/>
      <c r="CV62" s="122"/>
      <c r="CW62" s="122"/>
      <c r="CX62" s="122"/>
      <c r="CY62" s="122"/>
      <c r="CZ62" s="122"/>
      <c r="DA62" s="122"/>
      <c r="DB62" s="122"/>
      <c r="DC62" s="122"/>
    </row>
    <row r="63" spans="1:107" s="3" customFormat="1" ht="172.5" customHeight="1" thickBot="1">
      <c r="A63" s="129" t="s">
        <v>219</v>
      </c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30" t="s">
        <v>103</v>
      </c>
      <c r="AG63" s="130"/>
      <c r="AH63" s="130"/>
      <c r="AI63" s="130"/>
      <c r="AJ63" s="130"/>
      <c r="AK63" s="130"/>
      <c r="AL63" s="150" t="s">
        <v>217</v>
      </c>
      <c r="AM63" s="150"/>
      <c r="AN63" s="150"/>
      <c r="AO63" s="150"/>
      <c r="AP63" s="150"/>
      <c r="AQ63" s="150"/>
      <c r="AR63" s="150"/>
      <c r="AS63" s="150"/>
      <c r="AT63" s="150"/>
      <c r="AU63" s="150"/>
      <c r="AV63" s="150"/>
      <c r="AW63" s="150"/>
      <c r="AX63" s="150"/>
      <c r="AY63" s="150"/>
      <c r="AZ63" s="150"/>
      <c r="BA63" s="150"/>
      <c r="BB63" s="121">
        <v>0</v>
      </c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 t="s">
        <v>120</v>
      </c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2">
        <f>BB63</f>
        <v>0</v>
      </c>
      <c r="CO63" s="122"/>
      <c r="CP63" s="122"/>
      <c r="CQ63" s="122"/>
      <c r="CR63" s="122"/>
      <c r="CS63" s="122"/>
      <c r="CT63" s="122"/>
      <c r="CU63" s="122"/>
      <c r="CV63" s="122"/>
      <c r="CW63" s="122"/>
      <c r="CX63" s="122"/>
      <c r="CY63" s="122"/>
      <c r="CZ63" s="122"/>
      <c r="DA63" s="122"/>
      <c r="DB63" s="122"/>
      <c r="DC63" s="122"/>
    </row>
    <row r="64" spans="1:107" s="68" customFormat="1" ht="42.75" customHeight="1" thickBot="1">
      <c r="A64" s="147" t="s">
        <v>160</v>
      </c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8" t="s">
        <v>103</v>
      </c>
      <c r="AG64" s="148"/>
      <c r="AH64" s="148"/>
      <c r="AI64" s="148"/>
      <c r="AJ64" s="148"/>
      <c r="AK64" s="148"/>
      <c r="AL64" s="149" t="s">
        <v>214</v>
      </c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6">
        <f>BB65+BB78</f>
        <v>3909500</v>
      </c>
      <c r="BC64" s="146"/>
      <c r="BD64" s="146"/>
      <c r="BE64" s="146"/>
      <c r="BF64" s="146"/>
      <c r="BG64" s="146"/>
      <c r="BH64" s="146"/>
      <c r="BI64" s="146"/>
      <c r="BJ64" s="146"/>
      <c r="BK64" s="146"/>
      <c r="BL64" s="146"/>
      <c r="BM64" s="146"/>
      <c r="BN64" s="146"/>
      <c r="BO64" s="146"/>
      <c r="BP64" s="146"/>
      <c r="BQ64" s="146"/>
      <c r="BR64" s="146"/>
      <c r="BS64" s="146"/>
      <c r="BT64" s="146"/>
      <c r="BU64" s="146"/>
      <c r="BV64" s="146"/>
      <c r="BW64" s="146"/>
      <c r="BX64" s="146">
        <f>BX65+BX80</f>
        <v>3909470</v>
      </c>
      <c r="BY64" s="146"/>
      <c r="BZ64" s="146"/>
      <c r="CA64" s="146"/>
      <c r="CB64" s="146"/>
      <c r="CC64" s="146"/>
      <c r="CD64" s="146"/>
      <c r="CE64" s="146"/>
      <c r="CF64" s="146"/>
      <c r="CG64" s="146"/>
      <c r="CH64" s="146"/>
      <c r="CI64" s="146"/>
      <c r="CJ64" s="146"/>
      <c r="CK64" s="146"/>
      <c r="CL64" s="146"/>
      <c r="CM64" s="146"/>
      <c r="CN64" s="146">
        <f>BB64-BX64</f>
        <v>30</v>
      </c>
      <c r="CO64" s="146"/>
      <c r="CP64" s="146"/>
      <c r="CQ64" s="146"/>
      <c r="CR64" s="146"/>
      <c r="CS64" s="146"/>
      <c r="CT64" s="146"/>
      <c r="CU64" s="146"/>
      <c r="CV64" s="146"/>
      <c r="CW64" s="146"/>
      <c r="CX64" s="146"/>
      <c r="CY64" s="146"/>
      <c r="CZ64" s="146"/>
      <c r="DA64" s="146"/>
      <c r="DB64" s="146"/>
      <c r="DC64" s="146"/>
    </row>
    <row r="65" spans="1:107" s="2" customFormat="1" ht="85.5" customHeight="1" thickBot="1">
      <c r="A65" s="129" t="s">
        <v>164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30" t="s">
        <v>103</v>
      </c>
      <c r="AG65" s="130"/>
      <c r="AH65" s="130"/>
      <c r="AI65" s="130"/>
      <c r="AJ65" s="130"/>
      <c r="AK65" s="130"/>
      <c r="AL65" s="150" t="s">
        <v>215</v>
      </c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X65" s="150"/>
      <c r="AY65" s="150"/>
      <c r="AZ65" s="150"/>
      <c r="BA65" s="150"/>
      <c r="BB65" s="121">
        <f>BB66+BB70+BB75</f>
        <v>3609500</v>
      </c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>
        <f>BX66+BX70+BX75</f>
        <v>3609470</v>
      </c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99">
        <f>BB65-BX65</f>
        <v>30</v>
      </c>
      <c r="CO65" s="99"/>
      <c r="CP65" s="99"/>
      <c r="CQ65" s="99"/>
      <c r="CR65" s="99"/>
      <c r="CS65" s="99"/>
      <c r="CT65" s="99"/>
      <c r="CU65" s="99"/>
      <c r="CV65" s="99"/>
      <c r="CW65" s="99"/>
      <c r="CX65" s="99"/>
      <c r="CY65" s="99"/>
      <c r="CZ65" s="99"/>
      <c r="DA65" s="99"/>
      <c r="DB65" s="99"/>
      <c r="DC65" s="99"/>
    </row>
    <row r="66" spans="1:107" s="65" customFormat="1" ht="66.75" customHeight="1" thickBot="1">
      <c r="A66" s="127" t="s">
        <v>165</v>
      </c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8" t="s">
        <v>103</v>
      </c>
      <c r="AG66" s="128"/>
      <c r="AH66" s="128"/>
      <c r="AI66" s="128"/>
      <c r="AJ66" s="128"/>
      <c r="AK66" s="128"/>
      <c r="AL66" s="125" t="s">
        <v>185</v>
      </c>
      <c r="AM66" s="125"/>
      <c r="AN66" s="125"/>
      <c r="AO66" s="125"/>
      <c r="AP66" s="125"/>
      <c r="AQ66" s="125"/>
      <c r="AR66" s="125"/>
      <c r="AS66" s="125"/>
      <c r="AT66" s="125"/>
      <c r="AU66" s="125"/>
      <c r="AV66" s="125"/>
      <c r="AW66" s="125"/>
      <c r="AX66" s="125"/>
      <c r="AY66" s="125"/>
      <c r="AZ66" s="125"/>
      <c r="BA66" s="125"/>
      <c r="BB66" s="126">
        <f>BB67</f>
        <v>3490200</v>
      </c>
      <c r="BC66" s="126"/>
      <c r="BD66" s="126"/>
      <c r="BE66" s="126"/>
      <c r="BF66" s="126"/>
      <c r="BG66" s="126"/>
      <c r="BH66" s="126"/>
      <c r="BI66" s="126"/>
      <c r="BJ66" s="126"/>
      <c r="BK66" s="126"/>
      <c r="BL66" s="126"/>
      <c r="BM66" s="126"/>
      <c r="BN66" s="126"/>
      <c r="BO66" s="126"/>
      <c r="BP66" s="126"/>
      <c r="BQ66" s="126"/>
      <c r="BR66" s="126"/>
      <c r="BS66" s="126"/>
      <c r="BT66" s="126"/>
      <c r="BU66" s="126"/>
      <c r="BV66" s="126"/>
      <c r="BW66" s="126"/>
      <c r="BX66" s="126">
        <f>BX69</f>
        <v>3490200</v>
      </c>
      <c r="BY66" s="126"/>
      <c r="BZ66" s="126"/>
      <c r="CA66" s="126"/>
      <c r="CB66" s="126"/>
      <c r="CC66" s="126"/>
      <c r="CD66" s="126"/>
      <c r="CE66" s="126"/>
      <c r="CF66" s="126"/>
      <c r="CG66" s="126"/>
      <c r="CH66" s="126"/>
      <c r="CI66" s="126"/>
      <c r="CJ66" s="126"/>
      <c r="CK66" s="126"/>
      <c r="CL66" s="126"/>
      <c r="CM66" s="126"/>
      <c r="CN66" s="99">
        <f>BB66-BX66</f>
        <v>0</v>
      </c>
      <c r="CO66" s="99"/>
      <c r="CP66" s="99"/>
      <c r="CQ66" s="99"/>
      <c r="CR66" s="99"/>
      <c r="CS66" s="99"/>
      <c r="CT66" s="99"/>
      <c r="CU66" s="99"/>
      <c r="CV66" s="99"/>
      <c r="CW66" s="99"/>
      <c r="CX66" s="99"/>
      <c r="CY66" s="99"/>
      <c r="CZ66" s="99"/>
      <c r="DA66" s="99"/>
      <c r="DB66" s="99"/>
      <c r="DC66" s="99"/>
    </row>
    <row r="67" spans="1:107" s="3" customFormat="1" ht="77.25" customHeight="1" thickBot="1">
      <c r="A67" s="129" t="s">
        <v>166</v>
      </c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30" t="s">
        <v>103</v>
      </c>
      <c r="AG67" s="130"/>
      <c r="AH67" s="130"/>
      <c r="AI67" s="130"/>
      <c r="AJ67" s="130"/>
      <c r="AK67" s="130"/>
      <c r="AL67" s="134" t="s">
        <v>224</v>
      </c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AZ67" s="134"/>
      <c r="BA67" s="134"/>
      <c r="BB67" s="121">
        <f>BB69</f>
        <v>3490200</v>
      </c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>
        <f>BX69</f>
        <v>3490200</v>
      </c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99">
        <f>BB67-BX67</f>
        <v>0</v>
      </c>
      <c r="CO67" s="99"/>
      <c r="CP67" s="99"/>
      <c r="CQ67" s="99"/>
      <c r="CR67" s="99"/>
      <c r="CS67" s="99"/>
      <c r="CT67" s="99"/>
      <c r="CU67" s="99"/>
      <c r="CV67" s="99"/>
      <c r="CW67" s="99"/>
      <c r="CX67" s="99"/>
      <c r="CY67" s="99"/>
      <c r="CZ67" s="99"/>
      <c r="DA67" s="99"/>
      <c r="DB67" s="99"/>
      <c r="DC67" s="99"/>
    </row>
    <row r="68" spans="1:107" s="2" customFormat="1" ht="15" customHeight="1" hidden="1">
      <c r="A68" s="123" t="s">
        <v>167</v>
      </c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4" t="s">
        <v>103</v>
      </c>
      <c r="AG68" s="124"/>
      <c r="AH68" s="124"/>
      <c r="AI68" s="124"/>
      <c r="AJ68" s="124"/>
      <c r="AK68" s="124"/>
      <c r="AL68" s="145" t="s">
        <v>168</v>
      </c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  <c r="BB68" s="131">
        <v>2273200</v>
      </c>
      <c r="BC68" s="131"/>
      <c r="BD68" s="131"/>
      <c r="BE68" s="131"/>
      <c r="BF68" s="131"/>
      <c r="BG68" s="131"/>
      <c r="BH68" s="131"/>
      <c r="BI68" s="131"/>
      <c r="BJ68" s="131"/>
      <c r="BK68" s="131"/>
      <c r="BL68" s="131"/>
      <c r="BM68" s="131"/>
      <c r="BN68" s="131"/>
      <c r="BO68" s="131"/>
      <c r="BP68" s="131"/>
      <c r="BQ68" s="131"/>
      <c r="BR68" s="131"/>
      <c r="BS68" s="131"/>
      <c r="BT68" s="131"/>
      <c r="BU68" s="131"/>
      <c r="BV68" s="131"/>
      <c r="BW68" s="131"/>
      <c r="BX68" s="131"/>
      <c r="BY68" s="131"/>
      <c r="BZ68" s="131"/>
      <c r="CA68" s="131"/>
      <c r="CB68" s="131"/>
      <c r="CC68" s="131"/>
      <c r="CD68" s="131"/>
      <c r="CE68" s="131"/>
      <c r="CF68" s="131"/>
      <c r="CG68" s="131"/>
      <c r="CH68" s="131"/>
      <c r="CI68" s="131"/>
      <c r="CJ68" s="131"/>
      <c r="CK68" s="131"/>
      <c r="CL68" s="131"/>
      <c r="CM68" s="131"/>
      <c r="CN68" s="131" t="s">
        <v>159</v>
      </c>
      <c r="CO68" s="131"/>
      <c r="CP68" s="131"/>
      <c r="CQ68" s="131"/>
      <c r="CR68" s="131"/>
      <c r="CS68" s="131"/>
      <c r="CT68" s="131"/>
      <c r="CU68" s="131"/>
      <c r="CV68" s="131"/>
      <c r="CW68" s="131"/>
      <c r="CX68" s="131"/>
      <c r="CY68" s="131"/>
      <c r="CZ68" s="131"/>
      <c r="DA68" s="131"/>
      <c r="DB68" s="131"/>
      <c r="DC68" s="131"/>
    </row>
    <row r="69" spans="1:107" s="4" customFormat="1" ht="74.25" customHeight="1">
      <c r="A69" s="135" t="s">
        <v>161</v>
      </c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7"/>
      <c r="AF69" s="142" t="s">
        <v>169</v>
      </c>
      <c r="AG69" s="143"/>
      <c r="AH69" s="143"/>
      <c r="AI69" s="143"/>
      <c r="AJ69" s="143"/>
      <c r="AK69" s="144"/>
      <c r="AL69" s="134" t="s">
        <v>223</v>
      </c>
      <c r="AM69" s="134"/>
      <c r="AN69" s="134"/>
      <c r="AO69" s="134"/>
      <c r="AP69" s="134"/>
      <c r="AQ69" s="134"/>
      <c r="AR69" s="134"/>
      <c r="AS69" s="134"/>
      <c r="AT69" s="134"/>
      <c r="AU69" s="134"/>
      <c r="AV69" s="134"/>
      <c r="AW69" s="134"/>
      <c r="AX69" s="134"/>
      <c r="AY69" s="134"/>
      <c r="AZ69" s="134"/>
      <c r="BA69" s="134"/>
      <c r="BB69" s="121">
        <v>3490200</v>
      </c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>
        <v>3490200</v>
      </c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99">
        <f>BB69-BX69</f>
        <v>0</v>
      </c>
      <c r="CO69" s="99"/>
      <c r="CP69" s="99"/>
      <c r="CQ69" s="99"/>
      <c r="CR69" s="99"/>
      <c r="CS69" s="99"/>
      <c r="CT69" s="99"/>
      <c r="CU69" s="99"/>
      <c r="CV69" s="99"/>
      <c r="CW69" s="99"/>
      <c r="CX69" s="99"/>
      <c r="CY69" s="99"/>
      <c r="CZ69" s="99"/>
      <c r="DA69" s="99"/>
      <c r="DB69" s="99"/>
      <c r="DC69" s="99"/>
    </row>
    <row r="70" spans="1:107" s="65" customFormat="1" ht="91.5" customHeight="1" thickBot="1">
      <c r="A70" s="140" t="s">
        <v>170</v>
      </c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1" t="s">
        <v>103</v>
      </c>
      <c r="AG70" s="141"/>
      <c r="AH70" s="141"/>
      <c r="AI70" s="141"/>
      <c r="AJ70" s="141"/>
      <c r="AK70" s="141"/>
      <c r="AL70" s="132" t="s">
        <v>192</v>
      </c>
      <c r="AM70" s="132"/>
      <c r="AN70" s="132"/>
      <c r="AO70" s="132"/>
      <c r="AP70" s="132"/>
      <c r="AQ70" s="132"/>
      <c r="AR70" s="132"/>
      <c r="AS70" s="132"/>
      <c r="AT70" s="132"/>
      <c r="AU70" s="132"/>
      <c r="AV70" s="132"/>
      <c r="AW70" s="132"/>
      <c r="AX70" s="132"/>
      <c r="AY70" s="132"/>
      <c r="AZ70" s="132"/>
      <c r="BA70" s="132"/>
      <c r="BB70" s="133">
        <f>BB71+BB73</f>
        <v>96300</v>
      </c>
      <c r="BC70" s="133"/>
      <c r="BD70" s="133"/>
      <c r="BE70" s="133"/>
      <c r="BF70" s="133"/>
      <c r="BG70" s="133"/>
      <c r="BH70" s="133"/>
      <c r="BI70" s="133"/>
      <c r="BJ70" s="133"/>
      <c r="BK70" s="133"/>
      <c r="BL70" s="133"/>
      <c r="BM70" s="133"/>
      <c r="BN70" s="133"/>
      <c r="BO70" s="133"/>
      <c r="BP70" s="133"/>
      <c r="BQ70" s="133"/>
      <c r="BR70" s="133"/>
      <c r="BS70" s="133"/>
      <c r="BT70" s="133"/>
      <c r="BU70" s="133"/>
      <c r="BV70" s="133"/>
      <c r="BW70" s="133"/>
      <c r="BX70" s="131">
        <f>BX71+BX73</f>
        <v>96270</v>
      </c>
      <c r="BY70" s="131"/>
      <c r="BZ70" s="131"/>
      <c r="CA70" s="131"/>
      <c r="CB70" s="131"/>
      <c r="CC70" s="131"/>
      <c r="CD70" s="131"/>
      <c r="CE70" s="131"/>
      <c r="CF70" s="131"/>
      <c r="CG70" s="131"/>
      <c r="CH70" s="131"/>
      <c r="CI70" s="131"/>
      <c r="CJ70" s="131"/>
      <c r="CK70" s="131"/>
      <c r="CL70" s="131"/>
      <c r="CM70" s="131"/>
      <c r="CN70" s="99">
        <f>BB70-BX70</f>
        <v>30</v>
      </c>
      <c r="CO70" s="99"/>
      <c r="CP70" s="99"/>
      <c r="CQ70" s="99"/>
      <c r="CR70" s="99"/>
      <c r="CS70" s="99"/>
      <c r="CT70" s="99"/>
      <c r="CU70" s="99"/>
      <c r="CV70" s="99"/>
      <c r="CW70" s="99"/>
      <c r="CX70" s="99"/>
      <c r="CY70" s="99"/>
      <c r="CZ70" s="99"/>
      <c r="DA70" s="99"/>
      <c r="DB70" s="99"/>
      <c r="DC70" s="99"/>
    </row>
    <row r="71" spans="1:107" s="63" customFormat="1" ht="116.25" customHeight="1" thickBot="1">
      <c r="A71" s="138" t="s">
        <v>172</v>
      </c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9" t="s">
        <v>103</v>
      </c>
      <c r="AG71" s="139"/>
      <c r="AH71" s="139"/>
      <c r="AI71" s="139"/>
      <c r="AJ71" s="139"/>
      <c r="AK71" s="139"/>
      <c r="AL71" s="97" t="s">
        <v>186</v>
      </c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9">
        <v>200</v>
      </c>
      <c r="BC71" s="99"/>
      <c r="BD71" s="99"/>
      <c r="BE71" s="99"/>
      <c r="BF71" s="99"/>
      <c r="BG71" s="99"/>
      <c r="BH71" s="99"/>
      <c r="BI71" s="99"/>
      <c r="BJ71" s="99"/>
      <c r="BK71" s="99"/>
      <c r="BL71" s="99"/>
      <c r="BM71" s="99"/>
      <c r="BN71" s="99"/>
      <c r="BO71" s="99"/>
      <c r="BP71" s="99"/>
      <c r="BQ71" s="99"/>
      <c r="BR71" s="99"/>
      <c r="BS71" s="99"/>
      <c r="BT71" s="99"/>
      <c r="BU71" s="99"/>
      <c r="BV71" s="99"/>
      <c r="BW71" s="99"/>
      <c r="BX71" s="98">
        <f>BX72</f>
        <v>200</v>
      </c>
      <c r="BY71" s="98"/>
      <c r="BZ71" s="98"/>
      <c r="CA71" s="98"/>
      <c r="CB71" s="98"/>
      <c r="CC71" s="98"/>
      <c r="CD71" s="98"/>
      <c r="CE71" s="98"/>
      <c r="CF71" s="98"/>
      <c r="CG71" s="98"/>
      <c r="CH71" s="98"/>
      <c r="CI71" s="98"/>
      <c r="CJ71" s="98"/>
      <c r="CK71" s="98"/>
      <c r="CL71" s="98"/>
      <c r="CM71" s="98"/>
      <c r="CN71" s="99" t="s">
        <v>120</v>
      </c>
      <c r="CO71" s="99"/>
      <c r="CP71" s="99"/>
      <c r="CQ71" s="99"/>
      <c r="CR71" s="99"/>
      <c r="CS71" s="99"/>
      <c r="CT71" s="99"/>
      <c r="CU71" s="99"/>
      <c r="CV71" s="99"/>
      <c r="CW71" s="99"/>
      <c r="CX71" s="99"/>
      <c r="CY71" s="99"/>
      <c r="CZ71" s="99"/>
      <c r="DA71" s="99"/>
      <c r="DB71" s="99"/>
      <c r="DC71" s="99"/>
    </row>
    <row r="72" spans="1:107" s="67" customFormat="1" ht="97.5" customHeight="1" thickBot="1">
      <c r="A72" s="120" t="s">
        <v>163</v>
      </c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11" t="s">
        <v>103</v>
      </c>
      <c r="AG72" s="111"/>
      <c r="AH72" s="111"/>
      <c r="AI72" s="111"/>
      <c r="AJ72" s="111"/>
      <c r="AK72" s="111"/>
      <c r="AL72" s="97" t="s">
        <v>187</v>
      </c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8">
        <v>200</v>
      </c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8"/>
      <c r="BU72" s="98"/>
      <c r="BV72" s="98"/>
      <c r="BW72" s="98"/>
      <c r="BX72" s="98">
        <v>200</v>
      </c>
      <c r="BY72" s="98"/>
      <c r="BZ72" s="98"/>
      <c r="CA72" s="98"/>
      <c r="CB72" s="98"/>
      <c r="CC72" s="98"/>
      <c r="CD72" s="98"/>
      <c r="CE72" s="98"/>
      <c r="CF72" s="98"/>
      <c r="CG72" s="98"/>
      <c r="CH72" s="98"/>
      <c r="CI72" s="98"/>
      <c r="CJ72" s="98"/>
      <c r="CK72" s="98"/>
      <c r="CL72" s="98"/>
      <c r="CM72" s="98"/>
      <c r="CN72" s="99" t="s">
        <v>120</v>
      </c>
      <c r="CO72" s="99"/>
      <c r="CP72" s="99"/>
      <c r="CQ72" s="99"/>
      <c r="CR72" s="99"/>
      <c r="CS72" s="99"/>
      <c r="CT72" s="99"/>
      <c r="CU72" s="99"/>
      <c r="CV72" s="99"/>
      <c r="CW72" s="99"/>
      <c r="CX72" s="99"/>
      <c r="CY72" s="99"/>
      <c r="CZ72" s="99"/>
      <c r="DA72" s="99"/>
      <c r="DB72" s="99"/>
      <c r="DC72" s="99"/>
    </row>
    <row r="73" spans="1:107" s="3" customFormat="1" ht="84.75" customHeight="1" thickBot="1">
      <c r="A73" s="129" t="s">
        <v>171</v>
      </c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30" t="s">
        <v>103</v>
      </c>
      <c r="AG73" s="130"/>
      <c r="AH73" s="130"/>
      <c r="AI73" s="130"/>
      <c r="AJ73" s="130"/>
      <c r="AK73" s="130"/>
      <c r="AL73" s="97" t="s">
        <v>188</v>
      </c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121">
        <v>96100</v>
      </c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2">
        <f>BX74</f>
        <v>96070</v>
      </c>
      <c r="BY73" s="122"/>
      <c r="BZ73" s="122"/>
      <c r="CA73" s="122"/>
      <c r="CB73" s="122"/>
      <c r="CC73" s="122"/>
      <c r="CD73" s="122"/>
      <c r="CE73" s="122"/>
      <c r="CF73" s="122"/>
      <c r="CG73" s="122"/>
      <c r="CH73" s="122"/>
      <c r="CI73" s="122"/>
      <c r="CJ73" s="122"/>
      <c r="CK73" s="122"/>
      <c r="CL73" s="122"/>
      <c r="CM73" s="122"/>
      <c r="CN73" s="99">
        <f>BB73-BX73</f>
        <v>30</v>
      </c>
      <c r="CO73" s="99"/>
      <c r="CP73" s="99"/>
      <c r="CQ73" s="99"/>
      <c r="CR73" s="99"/>
      <c r="CS73" s="99"/>
      <c r="CT73" s="99"/>
      <c r="CU73" s="99"/>
      <c r="CV73" s="99"/>
      <c r="CW73" s="99"/>
      <c r="CX73" s="99"/>
      <c r="CY73" s="99"/>
      <c r="CZ73" s="99"/>
      <c r="DA73" s="99"/>
      <c r="DB73" s="99"/>
      <c r="DC73" s="99"/>
    </row>
    <row r="74" spans="1:107" s="67" customFormat="1" ht="109.5" customHeight="1" thickBot="1">
      <c r="A74" s="120" t="s">
        <v>162</v>
      </c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11" t="s">
        <v>103</v>
      </c>
      <c r="AG74" s="111"/>
      <c r="AH74" s="111"/>
      <c r="AI74" s="111"/>
      <c r="AJ74" s="111"/>
      <c r="AK74" s="111"/>
      <c r="AL74" s="97" t="s">
        <v>189</v>
      </c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8">
        <v>96100</v>
      </c>
      <c r="BC74" s="98"/>
      <c r="BD74" s="98"/>
      <c r="BE74" s="98"/>
      <c r="BF74" s="98"/>
      <c r="BG74" s="98"/>
      <c r="BH74" s="98"/>
      <c r="BI74" s="98"/>
      <c r="BJ74" s="98"/>
      <c r="BK74" s="98"/>
      <c r="BL74" s="98"/>
      <c r="BM74" s="98"/>
      <c r="BN74" s="98"/>
      <c r="BO74" s="98"/>
      <c r="BP74" s="98"/>
      <c r="BQ74" s="98"/>
      <c r="BR74" s="98"/>
      <c r="BS74" s="98"/>
      <c r="BT74" s="98"/>
      <c r="BU74" s="98"/>
      <c r="BV74" s="98"/>
      <c r="BW74" s="98"/>
      <c r="BX74" s="98">
        <v>96070</v>
      </c>
      <c r="BY74" s="98"/>
      <c r="BZ74" s="98"/>
      <c r="CA74" s="98"/>
      <c r="CB74" s="98"/>
      <c r="CC74" s="98"/>
      <c r="CD74" s="98"/>
      <c r="CE74" s="98"/>
      <c r="CF74" s="98"/>
      <c r="CG74" s="98"/>
      <c r="CH74" s="98"/>
      <c r="CI74" s="98"/>
      <c r="CJ74" s="98"/>
      <c r="CK74" s="98"/>
      <c r="CL74" s="98"/>
      <c r="CM74" s="98"/>
      <c r="CN74" s="99">
        <f>BB74-BX74</f>
        <v>30</v>
      </c>
      <c r="CO74" s="99"/>
      <c r="CP74" s="99"/>
      <c r="CQ74" s="99"/>
      <c r="CR74" s="99"/>
      <c r="CS74" s="99"/>
      <c r="CT74" s="99"/>
      <c r="CU74" s="99"/>
      <c r="CV74" s="99"/>
      <c r="CW74" s="99"/>
      <c r="CX74" s="99"/>
      <c r="CY74" s="99"/>
      <c r="CZ74" s="99"/>
      <c r="DA74" s="99"/>
      <c r="DB74" s="99"/>
      <c r="DC74" s="99"/>
    </row>
    <row r="75" spans="1:107" s="89" customFormat="1" ht="59.25" customHeight="1" thickBot="1">
      <c r="A75" s="90" t="s">
        <v>253</v>
      </c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1" t="s">
        <v>103</v>
      </c>
      <c r="AG75" s="91"/>
      <c r="AH75" s="91"/>
      <c r="AI75" s="91"/>
      <c r="AJ75" s="91"/>
      <c r="AK75" s="91"/>
      <c r="AL75" s="92" t="s">
        <v>264</v>
      </c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3">
        <f>BB76</f>
        <v>23000</v>
      </c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93"/>
      <c r="BS75" s="93"/>
      <c r="BT75" s="93"/>
      <c r="BU75" s="93"/>
      <c r="BV75" s="93"/>
      <c r="BW75" s="93"/>
      <c r="BX75" s="93">
        <f>BX76</f>
        <v>23000</v>
      </c>
      <c r="BY75" s="93"/>
      <c r="BZ75" s="93"/>
      <c r="CA75" s="93"/>
      <c r="CB75" s="93"/>
      <c r="CC75" s="93"/>
      <c r="CD75" s="93"/>
      <c r="CE75" s="93"/>
      <c r="CF75" s="93"/>
      <c r="CG75" s="93"/>
      <c r="CH75" s="93"/>
      <c r="CI75" s="93"/>
      <c r="CJ75" s="93"/>
      <c r="CK75" s="93"/>
      <c r="CL75" s="93"/>
      <c r="CM75" s="93"/>
      <c r="CN75" s="94" t="s">
        <v>120</v>
      </c>
      <c r="CO75" s="94"/>
      <c r="CP75" s="94"/>
      <c r="CQ75" s="94"/>
      <c r="CR75" s="94"/>
      <c r="CS75" s="94"/>
      <c r="CT75" s="94"/>
      <c r="CU75" s="94"/>
      <c r="CV75" s="94"/>
      <c r="CW75" s="94"/>
      <c r="CX75" s="94"/>
      <c r="CY75" s="94"/>
      <c r="CZ75" s="94"/>
      <c r="DA75" s="94"/>
      <c r="DB75" s="94"/>
      <c r="DC75" s="94"/>
    </row>
    <row r="76" spans="1:107" s="63" customFormat="1" ht="59.25" customHeight="1" thickBot="1">
      <c r="A76" s="95" t="s">
        <v>253</v>
      </c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6" t="s">
        <v>103</v>
      </c>
      <c r="AG76" s="96"/>
      <c r="AH76" s="96"/>
      <c r="AI76" s="96"/>
      <c r="AJ76" s="96"/>
      <c r="AK76" s="96"/>
      <c r="AL76" s="97" t="s">
        <v>263</v>
      </c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8">
        <f>BB77</f>
        <v>23000</v>
      </c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>
        <f>BX77</f>
        <v>23000</v>
      </c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9" t="s">
        <v>120</v>
      </c>
      <c r="CO76" s="99"/>
      <c r="CP76" s="99"/>
      <c r="CQ76" s="99"/>
      <c r="CR76" s="99"/>
      <c r="CS76" s="99"/>
      <c r="CT76" s="99"/>
      <c r="CU76" s="99"/>
      <c r="CV76" s="99"/>
      <c r="CW76" s="99"/>
      <c r="CX76" s="99"/>
      <c r="CY76" s="99"/>
      <c r="CZ76" s="99"/>
      <c r="DA76" s="99"/>
      <c r="DB76" s="99"/>
      <c r="DC76" s="99"/>
    </row>
    <row r="77" spans="1:107" s="63" customFormat="1" ht="59.25" customHeight="1" thickBot="1">
      <c r="A77" s="95" t="s">
        <v>253</v>
      </c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6" t="s">
        <v>103</v>
      </c>
      <c r="AG77" s="96"/>
      <c r="AH77" s="96"/>
      <c r="AI77" s="96"/>
      <c r="AJ77" s="96"/>
      <c r="AK77" s="96"/>
      <c r="AL77" s="97" t="s">
        <v>262</v>
      </c>
      <c r="AM77" s="97"/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8">
        <v>23000</v>
      </c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8"/>
      <c r="BR77" s="98"/>
      <c r="BS77" s="98"/>
      <c r="BT77" s="98"/>
      <c r="BU77" s="98"/>
      <c r="BV77" s="98"/>
      <c r="BW77" s="98"/>
      <c r="BX77" s="98">
        <v>23000</v>
      </c>
      <c r="BY77" s="98"/>
      <c r="BZ77" s="98"/>
      <c r="CA77" s="98"/>
      <c r="CB77" s="98"/>
      <c r="CC77" s="98"/>
      <c r="CD77" s="98"/>
      <c r="CE77" s="98"/>
      <c r="CF77" s="98"/>
      <c r="CG77" s="98"/>
      <c r="CH77" s="98"/>
      <c r="CI77" s="98"/>
      <c r="CJ77" s="98"/>
      <c r="CK77" s="98"/>
      <c r="CL77" s="98"/>
      <c r="CM77" s="98"/>
      <c r="CN77" s="99" t="s">
        <v>120</v>
      </c>
      <c r="CO77" s="99"/>
      <c r="CP77" s="99"/>
      <c r="CQ77" s="99"/>
      <c r="CR77" s="99"/>
      <c r="CS77" s="99"/>
      <c r="CT77" s="99"/>
      <c r="CU77" s="99"/>
      <c r="CV77" s="99"/>
      <c r="CW77" s="99"/>
      <c r="CX77" s="99"/>
      <c r="CY77" s="99"/>
      <c r="CZ77" s="99"/>
      <c r="DA77" s="99"/>
      <c r="DB77" s="99"/>
      <c r="DC77" s="99"/>
    </row>
    <row r="78" spans="1:107" s="87" customFormat="1" ht="59.25" customHeight="1" thickBot="1">
      <c r="A78" s="90" t="s">
        <v>251</v>
      </c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1" t="s">
        <v>103</v>
      </c>
      <c r="AG78" s="91"/>
      <c r="AH78" s="91"/>
      <c r="AI78" s="91"/>
      <c r="AJ78" s="91"/>
      <c r="AK78" s="91"/>
      <c r="AL78" s="92" t="s">
        <v>252</v>
      </c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3">
        <f>BB79</f>
        <v>300000</v>
      </c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93"/>
      <c r="BQ78" s="93"/>
      <c r="BR78" s="93"/>
      <c r="BS78" s="93"/>
      <c r="BT78" s="93"/>
      <c r="BU78" s="93"/>
      <c r="BV78" s="93"/>
      <c r="BW78" s="93"/>
      <c r="BX78" s="93">
        <f>BX79</f>
        <v>300000</v>
      </c>
      <c r="BY78" s="93"/>
      <c r="BZ78" s="93"/>
      <c r="CA78" s="93"/>
      <c r="CB78" s="93"/>
      <c r="CC78" s="93"/>
      <c r="CD78" s="93"/>
      <c r="CE78" s="93"/>
      <c r="CF78" s="93"/>
      <c r="CG78" s="93"/>
      <c r="CH78" s="93"/>
      <c r="CI78" s="93"/>
      <c r="CJ78" s="93"/>
      <c r="CK78" s="93"/>
      <c r="CL78" s="93"/>
      <c r="CM78" s="93"/>
      <c r="CN78" s="108" t="s">
        <v>120</v>
      </c>
      <c r="CO78" s="108"/>
      <c r="CP78" s="108"/>
      <c r="CQ78" s="108"/>
      <c r="CR78" s="108"/>
      <c r="CS78" s="108"/>
      <c r="CT78" s="108"/>
      <c r="CU78" s="108"/>
      <c r="CV78" s="108"/>
      <c r="CW78" s="108"/>
      <c r="CX78" s="108"/>
      <c r="CY78" s="108"/>
      <c r="CZ78" s="108"/>
      <c r="DA78" s="108"/>
      <c r="DB78" s="108"/>
      <c r="DC78" s="108"/>
    </row>
    <row r="79" spans="1:107" s="63" customFormat="1" ht="59.25" customHeight="1" thickBot="1">
      <c r="A79" s="95" t="s">
        <v>253</v>
      </c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6" t="s">
        <v>103</v>
      </c>
      <c r="AG79" s="96"/>
      <c r="AH79" s="96"/>
      <c r="AI79" s="96"/>
      <c r="AJ79" s="96"/>
      <c r="AK79" s="96"/>
      <c r="AL79" s="97" t="s">
        <v>254</v>
      </c>
      <c r="AM79" s="97"/>
      <c r="AN79" s="97"/>
      <c r="AO79" s="97"/>
      <c r="AP79" s="97"/>
      <c r="AQ79" s="97"/>
      <c r="AR79" s="97"/>
      <c r="AS79" s="97"/>
      <c r="AT79" s="97"/>
      <c r="AU79" s="97"/>
      <c r="AV79" s="97"/>
      <c r="AW79" s="97"/>
      <c r="AX79" s="97"/>
      <c r="AY79" s="97"/>
      <c r="AZ79" s="97"/>
      <c r="BA79" s="97"/>
      <c r="BB79" s="98">
        <f>BB80</f>
        <v>300000</v>
      </c>
      <c r="BC79" s="98"/>
      <c r="BD79" s="98"/>
      <c r="BE79" s="98"/>
      <c r="BF79" s="98"/>
      <c r="BG79" s="98"/>
      <c r="BH79" s="98"/>
      <c r="BI79" s="98"/>
      <c r="BJ79" s="98"/>
      <c r="BK79" s="98"/>
      <c r="BL79" s="98"/>
      <c r="BM79" s="98"/>
      <c r="BN79" s="98"/>
      <c r="BO79" s="98"/>
      <c r="BP79" s="98"/>
      <c r="BQ79" s="98"/>
      <c r="BR79" s="98"/>
      <c r="BS79" s="98"/>
      <c r="BT79" s="98"/>
      <c r="BU79" s="98"/>
      <c r="BV79" s="98"/>
      <c r="BW79" s="98"/>
      <c r="BX79" s="98">
        <f>BX80</f>
        <v>300000</v>
      </c>
      <c r="BY79" s="98"/>
      <c r="BZ79" s="98"/>
      <c r="CA79" s="98"/>
      <c r="CB79" s="98"/>
      <c r="CC79" s="98"/>
      <c r="CD79" s="98"/>
      <c r="CE79" s="98"/>
      <c r="CF79" s="98"/>
      <c r="CG79" s="98"/>
      <c r="CH79" s="98"/>
      <c r="CI79" s="98"/>
      <c r="CJ79" s="98"/>
      <c r="CK79" s="98"/>
      <c r="CL79" s="98"/>
      <c r="CM79" s="98"/>
      <c r="CN79" s="99" t="s">
        <v>120</v>
      </c>
      <c r="CO79" s="99"/>
      <c r="CP79" s="99"/>
      <c r="CQ79" s="99"/>
      <c r="CR79" s="99"/>
      <c r="CS79" s="99"/>
      <c r="CT79" s="99"/>
      <c r="CU79" s="99"/>
      <c r="CV79" s="99"/>
      <c r="CW79" s="99"/>
      <c r="CX79" s="99"/>
      <c r="CY79" s="99"/>
      <c r="CZ79" s="99"/>
      <c r="DA79" s="99"/>
      <c r="DB79" s="99"/>
      <c r="DC79" s="99"/>
    </row>
    <row r="80" spans="1:107" s="63" customFormat="1" ht="59.25" customHeight="1" thickBot="1">
      <c r="A80" s="95" t="s">
        <v>253</v>
      </c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6" t="s">
        <v>103</v>
      </c>
      <c r="AG80" s="96"/>
      <c r="AH80" s="96"/>
      <c r="AI80" s="96"/>
      <c r="AJ80" s="96"/>
      <c r="AK80" s="96"/>
      <c r="AL80" s="97" t="s">
        <v>255</v>
      </c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  <c r="AY80" s="97"/>
      <c r="AZ80" s="97"/>
      <c r="BA80" s="97"/>
      <c r="BB80" s="98">
        <v>300000</v>
      </c>
      <c r="BC80" s="98"/>
      <c r="BD80" s="98"/>
      <c r="BE80" s="98"/>
      <c r="BF80" s="98"/>
      <c r="BG80" s="98"/>
      <c r="BH80" s="98"/>
      <c r="BI80" s="98"/>
      <c r="BJ80" s="98"/>
      <c r="BK80" s="98"/>
      <c r="BL80" s="98"/>
      <c r="BM80" s="98"/>
      <c r="BN80" s="98"/>
      <c r="BO80" s="98"/>
      <c r="BP80" s="98"/>
      <c r="BQ80" s="98"/>
      <c r="BR80" s="98"/>
      <c r="BS80" s="98"/>
      <c r="BT80" s="98"/>
      <c r="BU80" s="98"/>
      <c r="BV80" s="98"/>
      <c r="BW80" s="98"/>
      <c r="BX80" s="98">
        <v>300000</v>
      </c>
      <c r="BY80" s="98"/>
      <c r="BZ80" s="98"/>
      <c r="CA80" s="98"/>
      <c r="CB80" s="98"/>
      <c r="CC80" s="98"/>
      <c r="CD80" s="98"/>
      <c r="CE80" s="98"/>
      <c r="CF80" s="98"/>
      <c r="CG80" s="98"/>
      <c r="CH80" s="98"/>
      <c r="CI80" s="98"/>
      <c r="CJ80" s="98"/>
      <c r="CK80" s="98"/>
      <c r="CL80" s="98"/>
      <c r="CM80" s="98"/>
      <c r="CN80" s="99" t="s">
        <v>120</v>
      </c>
      <c r="CO80" s="99"/>
      <c r="CP80" s="99"/>
      <c r="CQ80" s="99"/>
      <c r="CR80" s="99"/>
      <c r="CS80" s="99"/>
      <c r="CT80" s="99"/>
      <c r="CU80" s="99"/>
      <c r="CV80" s="99"/>
      <c r="CW80" s="99"/>
      <c r="CX80" s="99"/>
      <c r="CY80" s="99"/>
      <c r="CZ80" s="99"/>
      <c r="DA80" s="99"/>
      <c r="DB80" s="99"/>
      <c r="DC80" s="99"/>
    </row>
    <row r="81" spans="38:53" ht="25.5"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</row>
    <row r="82" spans="38:53" ht="25.5"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</row>
    <row r="83" spans="38:53" ht="25.5"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</row>
    <row r="84" spans="38:53" ht="25.5"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</row>
    <row r="85" spans="38:53" ht="25.5"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</row>
    <row r="86" spans="38:53" ht="25.5"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</row>
    <row r="87" spans="38:53" ht="25.5">
      <c r="AL87" s="8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</row>
    <row r="88" spans="38:53" ht="25.5">
      <c r="AL88" s="8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</row>
    <row r="89" spans="38:53" ht="25.5">
      <c r="AL89" s="8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</row>
    <row r="90" spans="38:53" ht="25.5"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</row>
    <row r="91" spans="38:53" ht="25.5"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</row>
    <row r="92" spans="38:53" ht="25.5"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</row>
    <row r="93" spans="38:53" ht="25.5">
      <c r="AL93" s="8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</row>
    <row r="94" spans="38:53" ht="25.5">
      <c r="AL94" s="8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</row>
    <row r="95" spans="38:53" ht="25.5">
      <c r="AL95" s="8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</row>
    <row r="96" spans="38:53" ht="25.5"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</row>
    <row r="97" spans="38:53" ht="25.5">
      <c r="AL97" s="8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</row>
    <row r="98" spans="38:53" ht="25.5"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</row>
    <row r="99" spans="38:53" ht="25.5"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</row>
    <row r="100" spans="38:53" ht="25.5"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</row>
    <row r="101" spans="38:53" ht="25.5">
      <c r="AL101" s="8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</row>
  </sheetData>
  <sheetProtection selectLockedCells="1" selectUnlockedCells="1"/>
  <mergeCells count="415">
    <mergeCell ref="A52:AE52"/>
    <mergeCell ref="AF52:AK52"/>
    <mergeCell ref="AL52:BA52"/>
    <mergeCell ref="BB52:BW52"/>
    <mergeCell ref="BX52:CM52"/>
    <mergeCell ref="CN52:DC52"/>
    <mergeCell ref="A29:AE29"/>
    <mergeCell ref="AF29:AK29"/>
    <mergeCell ref="AL29:BA29"/>
    <mergeCell ref="BB29:BW29"/>
    <mergeCell ref="BX29:CM29"/>
    <mergeCell ref="CN29:DC29"/>
    <mergeCell ref="A24:AE24"/>
    <mergeCell ref="AF24:AK24"/>
    <mergeCell ref="AL24:BA24"/>
    <mergeCell ref="BB24:BW24"/>
    <mergeCell ref="BX24:CM24"/>
    <mergeCell ref="CN24:DC24"/>
    <mergeCell ref="A74:AE74"/>
    <mergeCell ref="AF74:AK74"/>
    <mergeCell ref="AL74:BA74"/>
    <mergeCell ref="BB74:BW74"/>
    <mergeCell ref="BX74:CM74"/>
    <mergeCell ref="CN74:DC74"/>
    <mergeCell ref="CN36:DC36"/>
    <mergeCell ref="CN33:DC33"/>
    <mergeCell ref="A63:AE63"/>
    <mergeCell ref="AF63:AK63"/>
    <mergeCell ref="AL63:BA63"/>
    <mergeCell ref="BB63:BW63"/>
    <mergeCell ref="BX63:CM63"/>
    <mergeCell ref="CN63:DC63"/>
    <mergeCell ref="A62:AE62"/>
    <mergeCell ref="AF62:AK62"/>
    <mergeCell ref="AL62:BA62"/>
    <mergeCell ref="BB62:BW62"/>
    <mergeCell ref="BX62:CM62"/>
    <mergeCell ref="CN62:DC62"/>
    <mergeCell ref="A61:AE61"/>
    <mergeCell ref="AF61:AK61"/>
    <mergeCell ref="BX59:CM59"/>
    <mergeCell ref="CN59:DC59"/>
    <mergeCell ref="BX60:CM60"/>
    <mergeCell ref="CN60:DC60"/>
    <mergeCell ref="AL61:BA61"/>
    <mergeCell ref="BB61:BW61"/>
    <mergeCell ref="BX61:CM61"/>
    <mergeCell ref="CN61:DC61"/>
    <mergeCell ref="AL42:BA42"/>
    <mergeCell ref="CD7:CM7"/>
    <mergeCell ref="CN7:DC7"/>
    <mergeCell ref="A9:BW9"/>
    <mergeCell ref="CE9:CM9"/>
    <mergeCell ref="CN9:DC9"/>
    <mergeCell ref="CN10:DC10"/>
    <mergeCell ref="CN41:DC41"/>
    <mergeCell ref="AL41:BA41"/>
    <mergeCell ref="AL36:BA36"/>
    <mergeCell ref="BB57:BW57"/>
    <mergeCell ref="BX57:CM57"/>
    <mergeCell ref="CN57:DC57"/>
    <mergeCell ref="BB41:BW41"/>
    <mergeCell ref="BX42:CM42"/>
    <mergeCell ref="CN42:DC42"/>
    <mergeCell ref="BB47:BW47"/>
    <mergeCell ref="BX47:CM47"/>
    <mergeCell ref="CN47:DC47"/>
    <mergeCell ref="BX44:CM44"/>
    <mergeCell ref="BH1:DC1"/>
    <mergeCell ref="AJ6:AZ6"/>
    <mergeCell ref="BA6:BE6"/>
    <mergeCell ref="BF6:BG6"/>
    <mergeCell ref="CN6:DC6"/>
    <mergeCell ref="A3:CM3"/>
    <mergeCell ref="CN4:DC4"/>
    <mergeCell ref="CN5:DC5"/>
    <mergeCell ref="CN11:DC11"/>
    <mergeCell ref="S8:BW8"/>
    <mergeCell ref="CD8:CM8"/>
    <mergeCell ref="CN8:DC8"/>
    <mergeCell ref="A13:DC13"/>
    <mergeCell ref="A15:AE15"/>
    <mergeCell ref="AF15:AK15"/>
    <mergeCell ref="AL15:BA15"/>
    <mergeCell ref="BB15:BW15"/>
    <mergeCell ref="BX15:CM15"/>
    <mergeCell ref="CN15:DC15"/>
    <mergeCell ref="A16:AE16"/>
    <mergeCell ref="AF16:AK16"/>
    <mergeCell ref="AL16:BA16"/>
    <mergeCell ref="BB16:BW16"/>
    <mergeCell ref="BX18:CM18"/>
    <mergeCell ref="CN18:DC18"/>
    <mergeCell ref="A17:AE17"/>
    <mergeCell ref="AF17:AK17"/>
    <mergeCell ref="AL17:BA17"/>
    <mergeCell ref="BB17:BW17"/>
    <mergeCell ref="BX16:CM16"/>
    <mergeCell ref="CN16:DC16"/>
    <mergeCell ref="BX17:CM17"/>
    <mergeCell ref="CN17:DC17"/>
    <mergeCell ref="BX19:CM19"/>
    <mergeCell ref="CN19:DC19"/>
    <mergeCell ref="A18:AE18"/>
    <mergeCell ref="AF18:AK18"/>
    <mergeCell ref="A19:AE19"/>
    <mergeCell ref="AF19:AK19"/>
    <mergeCell ref="AL19:BA19"/>
    <mergeCell ref="BB19:BW19"/>
    <mergeCell ref="AL18:BA18"/>
    <mergeCell ref="BB18:BW18"/>
    <mergeCell ref="A20:AE20"/>
    <mergeCell ref="AF20:AK20"/>
    <mergeCell ref="A21:AE21"/>
    <mergeCell ref="AF21:AK21"/>
    <mergeCell ref="AL22:BA22"/>
    <mergeCell ref="BB22:BW22"/>
    <mergeCell ref="A22:AE22"/>
    <mergeCell ref="AF22:AK22"/>
    <mergeCell ref="BX22:CM22"/>
    <mergeCell ref="CN22:DC22"/>
    <mergeCell ref="AL20:BA20"/>
    <mergeCell ref="BB20:BW20"/>
    <mergeCell ref="BX20:CM20"/>
    <mergeCell ref="CN20:DC20"/>
    <mergeCell ref="BX21:CM21"/>
    <mergeCell ref="CN21:DC21"/>
    <mergeCell ref="AL21:BA21"/>
    <mergeCell ref="BB21:BW21"/>
    <mergeCell ref="A23:AE23"/>
    <mergeCell ref="AF23:AK23"/>
    <mergeCell ref="BX23:CM23"/>
    <mergeCell ref="CN23:DC23"/>
    <mergeCell ref="AL23:BA23"/>
    <mergeCell ref="BB23:BW23"/>
    <mergeCell ref="CN38:DC38"/>
    <mergeCell ref="BX38:CM38"/>
    <mergeCell ref="BX32:CM32"/>
    <mergeCell ref="CN32:DC32"/>
    <mergeCell ref="BX33:CM33"/>
    <mergeCell ref="BX35:CM35"/>
    <mergeCell ref="CN35:DC35"/>
    <mergeCell ref="BX34:CM34"/>
    <mergeCell ref="CN34:DC34"/>
    <mergeCell ref="BX36:CM36"/>
    <mergeCell ref="A47:AE47"/>
    <mergeCell ref="AF47:AK47"/>
    <mergeCell ref="A45:AE45"/>
    <mergeCell ref="AF45:AK45"/>
    <mergeCell ref="A46:AE46"/>
    <mergeCell ref="AF46:AK46"/>
    <mergeCell ref="AL46:BA46"/>
    <mergeCell ref="AL45:BA45"/>
    <mergeCell ref="BB45:BW45"/>
    <mergeCell ref="A33:AE33"/>
    <mergeCell ref="AF33:AK33"/>
    <mergeCell ref="AL33:BA33"/>
    <mergeCell ref="BB33:BW33"/>
    <mergeCell ref="AF36:AK36"/>
    <mergeCell ref="A39:AE39"/>
    <mergeCell ref="AF39:AK39"/>
    <mergeCell ref="A32:AE32"/>
    <mergeCell ref="AF32:AK32"/>
    <mergeCell ref="AL32:BA32"/>
    <mergeCell ref="BB32:BW32"/>
    <mergeCell ref="A34:AE34"/>
    <mergeCell ref="AF34:AK34"/>
    <mergeCell ref="AL34:BA34"/>
    <mergeCell ref="BB34:BW34"/>
    <mergeCell ref="A35:AE35"/>
    <mergeCell ref="AF35:AK35"/>
    <mergeCell ref="AL35:BA35"/>
    <mergeCell ref="BB35:BW35"/>
    <mergeCell ref="A38:AE38"/>
    <mergeCell ref="AF38:AK38"/>
    <mergeCell ref="AL38:BA38"/>
    <mergeCell ref="BB38:BW38"/>
    <mergeCell ref="A36:AE36"/>
    <mergeCell ref="BB36:BW36"/>
    <mergeCell ref="AL39:BA39"/>
    <mergeCell ref="BB39:BW39"/>
    <mergeCell ref="CN39:DC39"/>
    <mergeCell ref="CN40:DC40"/>
    <mergeCell ref="A40:AE40"/>
    <mergeCell ref="AF40:AK40"/>
    <mergeCell ref="BX40:CM40"/>
    <mergeCell ref="BX39:CM39"/>
    <mergeCell ref="A41:AE41"/>
    <mergeCell ref="AF41:AK41"/>
    <mergeCell ref="BB40:BW40"/>
    <mergeCell ref="BX43:CM43"/>
    <mergeCell ref="CN43:DC43"/>
    <mergeCell ref="A42:AE42"/>
    <mergeCell ref="AF42:AK42"/>
    <mergeCell ref="AL40:BA40"/>
    <mergeCell ref="BB42:BW42"/>
    <mergeCell ref="BX41:CM41"/>
    <mergeCell ref="CN44:DC44"/>
    <mergeCell ref="A43:AE43"/>
    <mergeCell ref="AF43:AK43"/>
    <mergeCell ref="A44:AD44"/>
    <mergeCell ref="AF44:AK44"/>
    <mergeCell ref="AL44:BA44"/>
    <mergeCell ref="BB44:BW44"/>
    <mergeCell ref="AL43:BA43"/>
    <mergeCell ref="BB43:BW43"/>
    <mergeCell ref="BB46:BW46"/>
    <mergeCell ref="A49:AE49"/>
    <mergeCell ref="AF49:AK49"/>
    <mergeCell ref="AL49:BA49"/>
    <mergeCell ref="BB49:BW49"/>
    <mergeCell ref="AL47:BA47"/>
    <mergeCell ref="A48:AE48"/>
    <mergeCell ref="AF48:AK48"/>
    <mergeCell ref="AL48:BA48"/>
    <mergeCell ref="BB48:BW48"/>
    <mergeCell ref="A51:AE51"/>
    <mergeCell ref="AF51:AK51"/>
    <mergeCell ref="BX50:CM50"/>
    <mergeCell ref="CN50:DC50"/>
    <mergeCell ref="A50:AE50"/>
    <mergeCell ref="AF50:AK50"/>
    <mergeCell ref="AL50:BA50"/>
    <mergeCell ref="BB50:BW50"/>
    <mergeCell ref="AL51:BA51"/>
    <mergeCell ref="BB51:BW51"/>
    <mergeCell ref="A53:AE53"/>
    <mergeCell ref="AF53:AK53"/>
    <mergeCell ref="AL53:BA53"/>
    <mergeCell ref="BB53:BW53"/>
    <mergeCell ref="BX53:CM53"/>
    <mergeCell ref="CN53:DC53"/>
    <mergeCell ref="AF54:AK54"/>
    <mergeCell ref="A55:AE55"/>
    <mergeCell ref="AF55:AK55"/>
    <mergeCell ref="AL55:BA55"/>
    <mergeCell ref="BB55:BW55"/>
    <mergeCell ref="AL54:BA54"/>
    <mergeCell ref="BB54:BW54"/>
    <mergeCell ref="A56:AE56"/>
    <mergeCell ref="AF56:AK56"/>
    <mergeCell ref="A57:AE57"/>
    <mergeCell ref="AF57:AK57"/>
    <mergeCell ref="AL57:BA57"/>
    <mergeCell ref="BX54:CM54"/>
    <mergeCell ref="BX55:CM55"/>
    <mergeCell ref="AL56:BA56"/>
    <mergeCell ref="BB56:BW56"/>
    <mergeCell ref="A54:AE54"/>
    <mergeCell ref="AL67:BA67"/>
    <mergeCell ref="A64:AE64"/>
    <mergeCell ref="AF64:AK64"/>
    <mergeCell ref="AL64:BA64"/>
    <mergeCell ref="BB64:BW64"/>
    <mergeCell ref="A65:AE65"/>
    <mergeCell ref="AF65:AK65"/>
    <mergeCell ref="AL65:BA65"/>
    <mergeCell ref="BB65:BW65"/>
    <mergeCell ref="CN64:DC64"/>
    <mergeCell ref="BX65:CM65"/>
    <mergeCell ref="CN65:DC65"/>
    <mergeCell ref="CN66:DC66"/>
    <mergeCell ref="CN67:DC67"/>
    <mergeCell ref="BX64:CM64"/>
    <mergeCell ref="BX66:CM66"/>
    <mergeCell ref="CN69:DC69"/>
    <mergeCell ref="BX68:CM68"/>
    <mergeCell ref="BX70:CM70"/>
    <mergeCell ref="CN70:DC70"/>
    <mergeCell ref="AF69:AK69"/>
    <mergeCell ref="AL68:BA68"/>
    <mergeCell ref="A69:AE69"/>
    <mergeCell ref="BX69:CM69"/>
    <mergeCell ref="AL71:BA71"/>
    <mergeCell ref="BB71:BW71"/>
    <mergeCell ref="A71:AE71"/>
    <mergeCell ref="AF71:AK71"/>
    <mergeCell ref="A70:AE70"/>
    <mergeCell ref="AF70:AK70"/>
    <mergeCell ref="A72:AE72"/>
    <mergeCell ref="AF72:AK72"/>
    <mergeCell ref="A73:AE73"/>
    <mergeCell ref="AF73:AK73"/>
    <mergeCell ref="CN72:DC72"/>
    <mergeCell ref="BX71:CM71"/>
    <mergeCell ref="CN71:DC71"/>
    <mergeCell ref="AL72:BA72"/>
    <mergeCell ref="BB72:BW72"/>
    <mergeCell ref="BX72:CM72"/>
    <mergeCell ref="CN73:DC73"/>
    <mergeCell ref="AL73:BA73"/>
    <mergeCell ref="BB73:BW73"/>
    <mergeCell ref="BB68:BW68"/>
    <mergeCell ref="AL70:BA70"/>
    <mergeCell ref="BB70:BW70"/>
    <mergeCell ref="AL69:BA69"/>
    <mergeCell ref="CN68:DC68"/>
    <mergeCell ref="BX73:CM73"/>
    <mergeCell ref="BB69:BW69"/>
    <mergeCell ref="A68:AE68"/>
    <mergeCell ref="AF68:AK68"/>
    <mergeCell ref="BB67:BW67"/>
    <mergeCell ref="AL66:BA66"/>
    <mergeCell ref="BB66:BW66"/>
    <mergeCell ref="BX67:CM67"/>
    <mergeCell ref="A66:AE66"/>
    <mergeCell ref="AF66:AK66"/>
    <mergeCell ref="A67:AE67"/>
    <mergeCell ref="AF67:AK67"/>
    <mergeCell ref="CN56:DC56"/>
    <mergeCell ref="BX51:CM51"/>
    <mergeCell ref="CN51:DC51"/>
    <mergeCell ref="CN58:DC58"/>
    <mergeCell ref="BX45:CM45"/>
    <mergeCell ref="CN45:DC45"/>
    <mergeCell ref="BX46:CM46"/>
    <mergeCell ref="CN46:DC46"/>
    <mergeCell ref="CN54:DC54"/>
    <mergeCell ref="CN55:DC55"/>
    <mergeCell ref="A60:AE60"/>
    <mergeCell ref="AF60:AK60"/>
    <mergeCell ref="AL60:BA60"/>
    <mergeCell ref="BB60:BW60"/>
    <mergeCell ref="AL58:BA58"/>
    <mergeCell ref="BB58:BW58"/>
    <mergeCell ref="A59:AE59"/>
    <mergeCell ref="AF59:AK59"/>
    <mergeCell ref="BX48:CM48"/>
    <mergeCell ref="CN48:DC48"/>
    <mergeCell ref="A58:AE58"/>
    <mergeCell ref="AF58:AK58"/>
    <mergeCell ref="AL59:BA59"/>
    <mergeCell ref="BB59:BW59"/>
    <mergeCell ref="BX58:CM58"/>
    <mergeCell ref="BX49:CM49"/>
    <mergeCell ref="CN49:DC49"/>
    <mergeCell ref="BX56:CM56"/>
    <mergeCell ref="A30:AE30"/>
    <mergeCell ref="AF30:AK30"/>
    <mergeCell ref="AL30:BA30"/>
    <mergeCell ref="BB30:BW30"/>
    <mergeCell ref="BX30:CM30"/>
    <mergeCell ref="CN30:DC30"/>
    <mergeCell ref="A28:AE28"/>
    <mergeCell ref="AF28:AK28"/>
    <mergeCell ref="AL28:BA28"/>
    <mergeCell ref="BB28:BW28"/>
    <mergeCell ref="BX28:CM28"/>
    <mergeCell ref="CN28:DC28"/>
    <mergeCell ref="A37:AE37"/>
    <mergeCell ref="AF37:AK37"/>
    <mergeCell ref="AL37:BA37"/>
    <mergeCell ref="BB37:BW37"/>
    <mergeCell ref="BX37:CM37"/>
    <mergeCell ref="CN37:DC37"/>
    <mergeCell ref="A31:AE31"/>
    <mergeCell ref="AF31:AK31"/>
    <mergeCell ref="AL31:BA31"/>
    <mergeCell ref="BB31:BW31"/>
    <mergeCell ref="BX31:CM31"/>
    <mergeCell ref="CN31:DC31"/>
    <mergeCell ref="A78:AE78"/>
    <mergeCell ref="AF78:AK78"/>
    <mergeCell ref="AL78:BA78"/>
    <mergeCell ref="BB78:BW78"/>
    <mergeCell ref="BX78:CM78"/>
    <mergeCell ref="CN78:DC78"/>
    <mergeCell ref="A79:AE79"/>
    <mergeCell ref="AF79:AK79"/>
    <mergeCell ref="AL79:BA79"/>
    <mergeCell ref="BB79:BW79"/>
    <mergeCell ref="BX79:CM79"/>
    <mergeCell ref="CN79:DC79"/>
    <mergeCell ref="A80:AE80"/>
    <mergeCell ref="AF80:AK80"/>
    <mergeCell ref="AL80:BA80"/>
    <mergeCell ref="BB80:BW80"/>
    <mergeCell ref="BX80:CM80"/>
    <mergeCell ref="CN80:DC80"/>
    <mergeCell ref="A25:AE25"/>
    <mergeCell ref="AF25:AK25"/>
    <mergeCell ref="AL25:BA25"/>
    <mergeCell ref="BB25:BW25"/>
    <mergeCell ref="BX25:CM25"/>
    <mergeCell ref="CN25:DC25"/>
    <mergeCell ref="A26:AE26"/>
    <mergeCell ref="AF26:AK26"/>
    <mergeCell ref="AL26:BA26"/>
    <mergeCell ref="BB26:BW26"/>
    <mergeCell ref="BX26:CM26"/>
    <mergeCell ref="CN26:DC26"/>
    <mergeCell ref="A27:AE27"/>
    <mergeCell ref="AF27:AK27"/>
    <mergeCell ref="AL27:BA27"/>
    <mergeCell ref="BB27:BW27"/>
    <mergeCell ref="BX27:CM27"/>
    <mergeCell ref="CN27:DC27"/>
    <mergeCell ref="A77:AE77"/>
    <mergeCell ref="AF77:AK77"/>
    <mergeCell ref="AL77:BA77"/>
    <mergeCell ref="BB77:BW77"/>
    <mergeCell ref="BX77:CM77"/>
    <mergeCell ref="CN77:DC77"/>
    <mergeCell ref="A76:AE76"/>
    <mergeCell ref="AF76:AK76"/>
    <mergeCell ref="AL76:BA76"/>
    <mergeCell ref="BB76:BW76"/>
    <mergeCell ref="BX76:CM76"/>
    <mergeCell ref="CN76:DC76"/>
    <mergeCell ref="A75:AE75"/>
    <mergeCell ref="AF75:AK75"/>
    <mergeCell ref="AL75:BA75"/>
    <mergeCell ref="BB75:BW75"/>
    <mergeCell ref="BX75:CM75"/>
    <mergeCell ref="CN75:DC75"/>
  </mergeCells>
  <printOptions/>
  <pageMargins left="0.2755905511811024" right="0.11811023622047245" top="0.5905511811023623" bottom="0.1968503937007874" header="0.1968503937007874" footer="0.5118110236220472"/>
  <pageSetup horizontalDpi="300" verticalDpi="300" orientation="portrait" paperSize="9" scale="22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41" max="10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V229"/>
  <sheetViews>
    <sheetView tabSelected="1" view="pageBreakPreview" zoomScale="75" zoomScaleNormal="75" zoomScaleSheetLayoutView="75" zoomScalePageLayoutView="0" workbookViewId="0" topLeftCell="A1">
      <pane xSplit="36" ySplit="9" topLeftCell="AK10" activePane="bottomRight" state="frozen"/>
      <selection pane="topLeft" activeCell="A1" sqref="A1"/>
      <selection pane="topRight" activeCell="AK1" sqref="AK1"/>
      <selection pane="bottomLeft" activeCell="A13" sqref="A13"/>
      <selection pane="bottomRight" activeCell="BW33" sqref="BW33:CG33"/>
    </sheetView>
  </sheetViews>
  <sheetFormatPr defaultColWidth="0.875" defaultRowHeight="12.75"/>
  <cols>
    <col min="1" max="1" width="0.12890625" style="1" customWidth="1"/>
    <col min="2" max="29" width="0.875" style="1" customWidth="1"/>
    <col min="30" max="30" width="56.375" style="1" customWidth="1"/>
    <col min="31" max="36" width="0.875" style="1" customWidth="1"/>
    <col min="37" max="44" width="2.00390625" style="1" customWidth="1"/>
    <col min="45" max="45" width="24.125" style="1" customWidth="1"/>
    <col min="46" max="57" width="0.875" style="1" customWidth="1"/>
    <col min="58" max="58" width="14.125" style="1" customWidth="1"/>
    <col min="59" max="74" width="0" style="1" hidden="1" customWidth="1"/>
    <col min="75" max="84" width="0.875" style="1" customWidth="1"/>
    <col min="85" max="85" width="14.25390625" style="1" customWidth="1"/>
    <col min="86" max="94" width="1.00390625" style="1" customWidth="1"/>
    <col min="95" max="95" width="18.125" style="1" customWidth="1"/>
    <col min="96" max="107" width="0" style="1" hidden="1" customWidth="1"/>
    <col min="108" max="16384" width="0.875" style="1" customWidth="1"/>
  </cols>
  <sheetData>
    <row r="1" ht="11.25" hidden="1"/>
    <row r="2" spans="86:95" ht="11.25">
      <c r="CH2" s="288" t="s">
        <v>1</v>
      </c>
      <c r="CI2" s="288"/>
      <c r="CJ2" s="288"/>
      <c r="CK2" s="288"/>
      <c r="CL2" s="288"/>
      <c r="CM2" s="288"/>
      <c r="CN2" s="288"/>
      <c r="CO2" s="288"/>
      <c r="CP2" s="288"/>
      <c r="CQ2" s="288"/>
    </row>
    <row r="3" spans="1:107" ht="18.75">
      <c r="A3" s="289" t="s">
        <v>2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  <c r="AH3" s="289"/>
      <c r="AI3" s="289"/>
      <c r="AJ3" s="289"/>
      <c r="AK3" s="289"/>
      <c r="AL3" s="289"/>
      <c r="AM3" s="289"/>
      <c r="AN3" s="289"/>
      <c r="AO3" s="289"/>
      <c r="AP3" s="289"/>
      <c r="AQ3" s="289"/>
      <c r="AR3" s="289"/>
      <c r="AS3" s="289"/>
      <c r="AT3" s="289"/>
      <c r="AU3" s="289"/>
      <c r="AV3" s="289"/>
      <c r="AW3" s="289"/>
      <c r="AX3" s="289"/>
      <c r="AY3" s="289"/>
      <c r="AZ3" s="289"/>
      <c r="BA3" s="289"/>
      <c r="BB3" s="289"/>
      <c r="BC3" s="289"/>
      <c r="BD3" s="289"/>
      <c r="BE3" s="289"/>
      <c r="BF3" s="289"/>
      <c r="BG3" s="289"/>
      <c r="BH3" s="289"/>
      <c r="BI3" s="289"/>
      <c r="BJ3" s="289"/>
      <c r="BK3" s="289"/>
      <c r="BL3" s="289"/>
      <c r="BM3" s="289"/>
      <c r="BN3" s="289"/>
      <c r="BO3" s="289"/>
      <c r="BP3" s="289"/>
      <c r="BQ3" s="289"/>
      <c r="BR3" s="289"/>
      <c r="BS3" s="289"/>
      <c r="BT3" s="289"/>
      <c r="BU3" s="289"/>
      <c r="BV3" s="289"/>
      <c r="BW3" s="289"/>
      <c r="BX3" s="289"/>
      <c r="BY3" s="289"/>
      <c r="BZ3" s="289"/>
      <c r="CA3" s="289"/>
      <c r="CB3" s="289"/>
      <c r="CC3" s="289"/>
      <c r="CD3" s="289"/>
      <c r="CE3" s="289"/>
      <c r="CF3" s="289"/>
      <c r="CG3" s="289"/>
      <c r="CH3" s="289"/>
      <c r="CI3" s="289"/>
      <c r="CJ3" s="289"/>
      <c r="CK3" s="289"/>
      <c r="CL3" s="289"/>
      <c r="CM3" s="289"/>
      <c r="CN3" s="289"/>
      <c r="CO3" s="289"/>
      <c r="CP3" s="289"/>
      <c r="CQ3" s="289"/>
      <c r="CR3" s="289"/>
      <c r="CS3" s="289"/>
      <c r="CT3" s="289"/>
      <c r="CU3" s="289"/>
      <c r="CV3" s="289"/>
      <c r="CW3" s="289"/>
      <c r="CX3" s="289"/>
      <c r="CY3" s="289"/>
      <c r="CZ3" s="289"/>
      <c r="DA3" s="289"/>
      <c r="DB3" s="289"/>
      <c r="DC3" s="289"/>
    </row>
    <row r="4" spans="41:55" ht="11.25"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</row>
    <row r="5" spans="1:107" ht="22.5" customHeight="1">
      <c r="A5" s="290" t="s">
        <v>3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83" t="s">
        <v>97</v>
      </c>
      <c r="AF5" s="283"/>
      <c r="AG5" s="283"/>
      <c r="AH5" s="283"/>
      <c r="AI5" s="283"/>
      <c r="AJ5" s="283"/>
      <c r="AK5" s="283" t="s">
        <v>4</v>
      </c>
      <c r="AL5" s="283"/>
      <c r="AM5" s="283"/>
      <c r="AN5" s="283"/>
      <c r="AO5" s="283"/>
      <c r="AP5" s="283"/>
      <c r="AQ5" s="283"/>
      <c r="AR5" s="283"/>
      <c r="AS5" s="283"/>
      <c r="AT5" s="283" t="s">
        <v>5</v>
      </c>
      <c r="AU5" s="283"/>
      <c r="AV5" s="283"/>
      <c r="AW5" s="283"/>
      <c r="AX5" s="283"/>
      <c r="AY5" s="283"/>
      <c r="AZ5" s="283"/>
      <c r="BA5" s="283"/>
      <c r="BB5" s="283"/>
      <c r="BC5" s="283"/>
      <c r="BD5" s="283"/>
      <c r="BE5" s="283"/>
      <c r="BF5" s="283"/>
      <c r="BG5" s="283"/>
      <c r="BH5" s="283"/>
      <c r="BI5" s="283"/>
      <c r="BJ5" s="283"/>
      <c r="BK5" s="283" t="s">
        <v>6</v>
      </c>
      <c r="BL5" s="283"/>
      <c r="BM5" s="283"/>
      <c r="BN5" s="283"/>
      <c r="BO5" s="283"/>
      <c r="BP5" s="283"/>
      <c r="BQ5" s="283"/>
      <c r="BR5" s="283"/>
      <c r="BS5" s="283"/>
      <c r="BT5" s="283"/>
      <c r="BU5" s="283"/>
      <c r="BV5" s="283"/>
      <c r="BW5" s="283" t="s">
        <v>100</v>
      </c>
      <c r="BX5" s="283"/>
      <c r="BY5" s="283"/>
      <c r="BZ5" s="283"/>
      <c r="CA5" s="283"/>
      <c r="CB5" s="283"/>
      <c r="CC5" s="283"/>
      <c r="CD5" s="283"/>
      <c r="CE5" s="283"/>
      <c r="CF5" s="283"/>
      <c r="CG5" s="283"/>
      <c r="CH5" s="284" t="s">
        <v>7</v>
      </c>
      <c r="CI5" s="284"/>
      <c r="CJ5" s="284"/>
      <c r="CK5" s="284"/>
      <c r="CL5" s="284"/>
      <c r="CM5" s="284"/>
      <c r="CN5" s="284"/>
      <c r="CO5" s="284"/>
      <c r="CP5" s="284"/>
      <c r="CQ5" s="284"/>
      <c r="CR5" s="284"/>
      <c r="CS5" s="284"/>
      <c r="CT5" s="284"/>
      <c r="CU5" s="284"/>
      <c r="CV5" s="284"/>
      <c r="CW5" s="284"/>
      <c r="CX5" s="284"/>
      <c r="CY5" s="284"/>
      <c r="CZ5" s="284"/>
      <c r="DA5" s="284"/>
      <c r="DB5" s="284"/>
      <c r="DC5" s="284"/>
    </row>
    <row r="6" spans="1:107" ht="52.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3"/>
      <c r="AQ6" s="283"/>
      <c r="AR6" s="283"/>
      <c r="AS6" s="283"/>
      <c r="AT6" s="283"/>
      <c r="AU6" s="283"/>
      <c r="AV6" s="283"/>
      <c r="AW6" s="283"/>
      <c r="AX6" s="283"/>
      <c r="AY6" s="283"/>
      <c r="AZ6" s="283"/>
      <c r="BA6" s="283"/>
      <c r="BB6" s="283"/>
      <c r="BC6" s="283"/>
      <c r="BD6" s="283"/>
      <c r="BE6" s="283"/>
      <c r="BF6" s="283"/>
      <c r="BG6" s="283"/>
      <c r="BH6" s="283"/>
      <c r="BI6" s="283"/>
      <c r="BJ6" s="283"/>
      <c r="BK6" s="283"/>
      <c r="BL6" s="283"/>
      <c r="BM6" s="283"/>
      <c r="BN6" s="283"/>
      <c r="BO6" s="283"/>
      <c r="BP6" s="283"/>
      <c r="BQ6" s="283"/>
      <c r="BR6" s="283"/>
      <c r="BS6" s="283"/>
      <c r="BT6" s="283"/>
      <c r="BU6" s="283"/>
      <c r="BV6" s="283"/>
      <c r="BW6" s="283"/>
      <c r="BX6" s="283"/>
      <c r="BY6" s="283"/>
      <c r="BZ6" s="283"/>
      <c r="CA6" s="283"/>
      <c r="CB6" s="283"/>
      <c r="CC6" s="283"/>
      <c r="CD6" s="283"/>
      <c r="CE6" s="283"/>
      <c r="CF6" s="283"/>
      <c r="CG6" s="283"/>
      <c r="CH6" s="284"/>
      <c r="CI6" s="284"/>
      <c r="CJ6" s="284"/>
      <c r="CK6" s="284"/>
      <c r="CL6" s="284"/>
      <c r="CM6" s="284"/>
      <c r="CN6" s="284"/>
      <c r="CO6" s="284"/>
      <c r="CP6" s="284"/>
      <c r="CQ6" s="284"/>
      <c r="CR6" s="284"/>
      <c r="CS6" s="284"/>
      <c r="CT6" s="284"/>
      <c r="CU6" s="284"/>
      <c r="CV6" s="284"/>
      <c r="CW6" s="284"/>
      <c r="CX6" s="284"/>
      <c r="CY6" s="284"/>
      <c r="CZ6" s="284"/>
      <c r="DA6" s="284"/>
      <c r="DB6" s="284"/>
      <c r="DC6" s="284"/>
    </row>
    <row r="7" spans="1:107" ht="13.5" customHeight="1">
      <c r="A7" s="285">
        <v>1</v>
      </c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6">
        <v>2</v>
      </c>
      <c r="AF7" s="286"/>
      <c r="AG7" s="286"/>
      <c r="AH7" s="286"/>
      <c r="AI7" s="286"/>
      <c r="AJ7" s="286"/>
      <c r="AK7" s="286">
        <v>3</v>
      </c>
      <c r="AL7" s="286"/>
      <c r="AM7" s="286"/>
      <c r="AN7" s="286"/>
      <c r="AO7" s="286"/>
      <c r="AP7" s="286"/>
      <c r="AQ7" s="286"/>
      <c r="AR7" s="286"/>
      <c r="AS7" s="286"/>
      <c r="AT7" s="286">
        <v>4</v>
      </c>
      <c r="AU7" s="286"/>
      <c r="AV7" s="286"/>
      <c r="AW7" s="286"/>
      <c r="AX7" s="286"/>
      <c r="AY7" s="286"/>
      <c r="AZ7" s="286"/>
      <c r="BA7" s="286"/>
      <c r="BB7" s="286"/>
      <c r="BC7" s="286"/>
      <c r="BD7" s="286"/>
      <c r="BE7" s="286"/>
      <c r="BF7" s="286"/>
      <c r="BG7" s="286"/>
      <c r="BH7" s="286"/>
      <c r="BI7" s="286"/>
      <c r="BJ7" s="286"/>
      <c r="BK7" s="286">
        <v>5</v>
      </c>
      <c r="BL7" s="286"/>
      <c r="BM7" s="286"/>
      <c r="BN7" s="286"/>
      <c r="BO7" s="286"/>
      <c r="BP7" s="286"/>
      <c r="BQ7" s="286"/>
      <c r="BR7" s="286"/>
      <c r="BS7" s="286"/>
      <c r="BT7" s="286"/>
      <c r="BU7" s="286"/>
      <c r="BV7" s="286"/>
      <c r="BW7" s="286">
        <v>5</v>
      </c>
      <c r="BX7" s="286"/>
      <c r="BY7" s="286"/>
      <c r="BZ7" s="286"/>
      <c r="CA7" s="286"/>
      <c r="CB7" s="286"/>
      <c r="CC7" s="286"/>
      <c r="CD7" s="286"/>
      <c r="CE7" s="286"/>
      <c r="CF7" s="286"/>
      <c r="CG7" s="286"/>
      <c r="CH7" s="287">
        <v>6</v>
      </c>
      <c r="CI7" s="287"/>
      <c r="CJ7" s="287"/>
      <c r="CK7" s="287"/>
      <c r="CL7" s="287"/>
      <c r="CM7" s="287"/>
      <c r="CN7" s="287"/>
      <c r="CO7" s="287"/>
      <c r="CP7" s="287"/>
      <c r="CQ7" s="287"/>
      <c r="CR7" s="287"/>
      <c r="CS7" s="287"/>
      <c r="CT7" s="287"/>
      <c r="CU7" s="287"/>
      <c r="CV7" s="287"/>
      <c r="CW7" s="287"/>
      <c r="CX7" s="287"/>
      <c r="CY7" s="287"/>
      <c r="CZ7" s="287"/>
      <c r="DA7" s="287"/>
      <c r="DB7" s="287"/>
      <c r="DC7" s="287"/>
    </row>
    <row r="8" spans="1:107" s="11" customFormat="1" ht="18" customHeight="1">
      <c r="A8" s="10"/>
      <c r="B8" s="279" t="s">
        <v>8</v>
      </c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279"/>
      <c r="AD8" s="279"/>
      <c r="AE8" s="280" t="s">
        <v>9</v>
      </c>
      <c r="AF8" s="280"/>
      <c r="AG8" s="280"/>
      <c r="AH8" s="280"/>
      <c r="AI8" s="280"/>
      <c r="AJ8" s="280"/>
      <c r="AK8" s="281" t="s">
        <v>104</v>
      </c>
      <c r="AL8" s="281"/>
      <c r="AM8" s="281"/>
      <c r="AN8" s="281"/>
      <c r="AO8" s="281"/>
      <c r="AP8" s="281"/>
      <c r="AQ8" s="281"/>
      <c r="AR8" s="281"/>
      <c r="AS8" s="281"/>
      <c r="AT8" s="282">
        <f>SUM(AT10:BJ41)+AT43+AT42</f>
        <v>10976783.309999999</v>
      </c>
      <c r="AU8" s="282"/>
      <c r="AV8" s="282"/>
      <c r="AW8" s="282"/>
      <c r="AX8" s="282"/>
      <c r="AY8" s="282"/>
      <c r="AZ8" s="282"/>
      <c r="BA8" s="282"/>
      <c r="BB8" s="282"/>
      <c r="BC8" s="282"/>
      <c r="BD8" s="282"/>
      <c r="BE8" s="282"/>
      <c r="BF8" s="282"/>
      <c r="BG8" s="282"/>
      <c r="BH8" s="282"/>
      <c r="BI8" s="282"/>
      <c r="BJ8" s="282"/>
      <c r="BK8" s="282" t="e">
        <f>SUM(#REF!+#REF!+#REF!+#REF!+#REF!+#REF!+#REF!+#REF!)</f>
        <v>#REF!</v>
      </c>
      <c r="BL8" s="282"/>
      <c r="BM8" s="282"/>
      <c r="BN8" s="282"/>
      <c r="BO8" s="282"/>
      <c r="BP8" s="282"/>
      <c r="BQ8" s="282"/>
      <c r="BR8" s="282"/>
      <c r="BS8" s="282"/>
      <c r="BT8" s="282"/>
      <c r="BU8" s="282"/>
      <c r="BV8" s="282"/>
      <c r="BW8" s="282">
        <f>SUM(BW10:CG41)+BW43+BW42</f>
        <v>10892806.040000003</v>
      </c>
      <c r="BX8" s="282"/>
      <c r="BY8" s="282"/>
      <c r="BZ8" s="282"/>
      <c r="CA8" s="282"/>
      <c r="CB8" s="282"/>
      <c r="CC8" s="282"/>
      <c r="CD8" s="282"/>
      <c r="CE8" s="282"/>
      <c r="CF8" s="282"/>
      <c r="CG8" s="282"/>
      <c r="CH8" s="275">
        <f>AT8-BW8</f>
        <v>83977.26999999583</v>
      </c>
      <c r="CI8" s="275"/>
      <c r="CJ8" s="275"/>
      <c r="CK8" s="275"/>
      <c r="CL8" s="275"/>
      <c r="CM8" s="275"/>
      <c r="CN8" s="275"/>
      <c r="CO8" s="275"/>
      <c r="CP8" s="275"/>
      <c r="CQ8" s="275"/>
      <c r="CR8" s="275"/>
      <c r="CS8" s="275"/>
      <c r="CT8" s="275"/>
      <c r="CU8" s="275"/>
      <c r="CV8" s="275"/>
      <c r="CW8" s="275"/>
      <c r="CX8" s="275"/>
      <c r="CY8" s="275"/>
      <c r="CZ8" s="275"/>
      <c r="DA8" s="275"/>
      <c r="DB8" s="275"/>
      <c r="DC8" s="275"/>
    </row>
    <row r="9" spans="1:107" ht="14.25" customHeight="1">
      <c r="A9" s="12"/>
      <c r="B9" s="276" t="s">
        <v>105</v>
      </c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76"/>
      <c r="AE9" s="277"/>
      <c r="AF9" s="277"/>
      <c r="AG9" s="277"/>
      <c r="AH9" s="277"/>
      <c r="AI9" s="277"/>
      <c r="AJ9" s="277"/>
      <c r="AK9" s="278"/>
      <c r="AL9" s="278"/>
      <c r="AM9" s="278"/>
      <c r="AN9" s="278"/>
      <c r="AO9" s="278"/>
      <c r="AP9" s="278"/>
      <c r="AQ9" s="278"/>
      <c r="AR9" s="278"/>
      <c r="AS9" s="278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  <c r="CG9" s="229"/>
      <c r="CH9" s="225"/>
      <c r="CI9" s="225"/>
      <c r="CJ9" s="225"/>
      <c r="CK9" s="225"/>
      <c r="CL9" s="225"/>
      <c r="CM9" s="225"/>
      <c r="CN9" s="225"/>
      <c r="CO9" s="225"/>
      <c r="CP9" s="225"/>
      <c r="CQ9" s="225"/>
      <c r="CR9" s="225"/>
      <c r="CS9" s="225"/>
      <c r="CT9" s="225"/>
      <c r="CU9" s="225"/>
      <c r="CV9" s="225"/>
      <c r="CW9" s="225"/>
      <c r="CX9" s="225"/>
      <c r="CY9" s="225"/>
      <c r="CZ9" s="225"/>
      <c r="DA9" s="225"/>
      <c r="DB9" s="225"/>
      <c r="DC9" s="225"/>
    </row>
    <row r="10" spans="1:107" ht="158.25" customHeight="1">
      <c r="A10" s="14"/>
      <c r="B10" s="274" t="s">
        <v>22</v>
      </c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27" t="s">
        <v>9</v>
      </c>
      <c r="AF10" s="227"/>
      <c r="AG10" s="227"/>
      <c r="AH10" s="227"/>
      <c r="AI10" s="227"/>
      <c r="AJ10" s="227"/>
      <c r="AK10" s="232" t="s">
        <v>21</v>
      </c>
      <c r="AL10" s="232"/>
      <c r="AM10" s="232"/>
      <c r="AN10" s="232"/>
      <c r="AO10" s="232"/>
      <c r="AP10" s="232"/>
      <c r="AQ10" s="232"/>
      <c r="AR10" s="232"/>
      <c r="AS10" s="232"/>
      <c r="AT10" s="229">
        <v>3832000</v>
      </c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>
        <v>312100</v>
      </c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>
        <v>3793694.52</v>
      </c>
      <c r="BX10" s="229"/>
      <c r="BY10" s="229"/>
      <c r="BZ10" s="229"/>
      <c r="CA10" s="229"/>
      <c r="CB10" s="229"/>
      <c r="CC10" s="229"/>
      <c r="CD10" s="229"/>
      <c r="CE10" s="229"/>
      <c r="CF10" s="229"/>
      <c r="CG10" s="229"/>
      <c r="CH10" s="229">
        <f>AT10-BW10</f>
        <v>38305.47999999998</v>
      </c>
      <c r="CI10" s="229"/>
      <c r="CJ10" s="229"/>
      <c r="CK10" s="229"/>
      <c r="CL10" s="229"/>
      <c r="CM10" s="229"/>
      <c r="CN10" s="229"/>
      <c r="CO10" s="229"/>
      <c r="CP10" s="229"/>
      <c r="CQ10" s="229"/>
      <c r="CR10" s="225"/>
      <c r="CS10" s="225"/>
      <c r="CT10" s="225"/>
      <c r="CU10" s="225"/>
      <c r="CV10" s="225"/>
      <c r="CW10" s="225"/>
      <c r="CX10" s="225"/>
      <c r="CY10" s="225"/>
      <c r="CZ10" s="225"/>
      <c r="DA10" s="225"/>
      <c r="DB10" s="225"/>
      <c r="DC10" s="225"/>
    </row>
    <row r="11" ht="11.25" hidden="1"/>
    <row r="12" spans="1:107" ht="161.25" customHeight="1">
      <c r="A12" s="14"/>
      <c r="B12" s="274" t="s">
        <v>24</v>
      </c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4"/>
      <c r="Z12" s="274"/>
      <c r="AA12" s="274"/>
      <c r="AB12" s="274"/>
      <c r="AC12" s="274"/>
      <c r="AD12" s="274"/>
      <c r="AE12" s="227" t="s">
        <v>9</v>
      </c>
      <c r="AF12" s="227"/>
      <c r="AG12" s="227"/>
      <c r="AH12" s="227"/>
      <c r="AI12" s="227"/>
      <c r="AJ12" s="227"/>
      <c r="AK12" s="232" t="s">
        <v>23</v>
      </c>
      <c r="AL12" s="232"/>
      <c r="AM12" s="232"/>
      <c r="AN12" s="232"/>
      <c r="AO12" s="232"/>
      <c r="AP12" s="232"/>
      <c r="AQ12" s="232"/>
      <c r="AR12" s="232"/>
      <c r="AS12" s="232"/>
      <c r="AT12" s="229">
        <v>276800</v>
      </c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29"/>
      <c r="BF12" s="229"/>
      <c r="BG12" s="229"/>
      <c r="BH12" s="229"/>
      <c r="BI12" s="229"/>
      <c r="BJ12" s="229"/>
      <c r="BK12" s="229">
        <v>69500</v>
      </c>
      <c r="BL12" s="229"/>
      <c r="BM12" s="229"/>
      <c r="BN12" s="229"/>
      <c r="BO12" s="229"/>
      <c r="BP12" s="229"/>
      <c r="BQ12" s="229"/>
      <c r="BR12" s="229"/>
      <c r="BS12" s="229"/>
      <c r="BT12" s="229"/>
      <c r="BU12" s="229"/>
      <c r="BV12" s="229"/>
      <c r="BW12" s="229">
        <v>276733.2</v>
      </c>
      <c r="BX12" s="229"/>
      <c r="BY12" s="229"/>
      <c r="BZ12" s="229"/>
      <c r="CA12" s="229"/>
      <c r="CB12" s="229"/>
      <c r="CC12" s="229"/>
      <c r="CD12" s="229"/>
      <c r="CE12" s="229"/>
      <c r="CF12" s="229"/>
      <c r="CG12" s="229"/>
      <c r="CH12" s="229">
        <f>AT12-BW12</f>
        <v>66.79999999998836</v>
      </c>
      <c r="CI12" s="229"/>
      <c r="CJ12" s="229"/>
      <c r="CK12" s="229"/>
      <c r="CL12" s="229"/>
      <c r="CM12" s="229"/>
      <c r="CN12" s="229"/>
      <c r="CO12" s="229"/>
      <c r="CP12" s="229"/>
      <c r="CQ12" s="229"/>
      <c r="CR12" s="225"/>
      <c r="CS12" s="225"/>
      <c r="CT12" s="225"/>
      <c r="CU12" s="225"/>
      <c r="CV12" s="225"/>
      <c r="CW12" s="225"/>
      <c r="CX12" s="225"/>
      <c r="CY12" s="225"/>
      <c r="CZ12" s="225"/>
      <c r="DA12" s="225"/>
      <c r="DB12" s="225"/>
      <c r="DC12" s="225"/>
    </row>
    <row r="13" spans="1:107" ht="176.25" customHeight="1">
      <c r="A13" s="14"/>
      <c r="B13" s="274" t="s">
        <v>198</v>
      </c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27" t="s">
        <v>9</v>
      </c>
      <c r="AF13" s="227"/>
      <c r="AG13" s="227"/>
      <c r="AH13" s="227"/>
      <c r="AI13" s="227"/>
      <c r="AJ13" s="227"/>
      <c r="AK13" s="232" t="s">
        <v>25</v>
      </c>
      <c r="AL13" s="232"/>
      <c r="AM13" s="232"/>
      <c r="AN13" s="232"/>
      <c r="AO13" s="232"/>
      <c r="AP13" s="232"/>
      <c r="AQ13" s="232"/>
      <c r="AR13" s="232"/>
      <c r="AS13" s="232"/>
      <c r="AT13" s="229">
        <v>1032500</v>
      </c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29"/>
      <c r="BG13" s="229"/>
      <c r="BH13" s="229"/>
      <c r="BI13" s="229"/>
      <c r="BJ13" s="229"/>
      <c r="BK13" s="229">
        <v>69500</v>
      </c>
      <c r="BL13" s="229"/>
      <c r="BM13" s="229"/>
      <c r="BN13" s="229"/>
      <c r="BO13" s="229"/>
      <c r="BP13" s="229"/>
      <c r="BQ13" s="229"/>
      <c r="BR13" s="229"/>
      <c r="BS13" s="229"/>
      <c r="BT13" s="229"/>
      <c r="BU13" s="229"/>
      <c r="BV13" s="229"/>
      <c r="BW13" s="229">
        <v>1032178.67</v>
      </c>
      <c r="BX13" s="229"/>
      <c r="BY13" s="229"/>
      <c r="BZ13" s="229"/>
      <c r="CA13" s="229"/>
      <c r="CB13" s="229"/>
      <c r="CC13" s="229"/>
      <c r="CD13" s="229"/>
      <c r="CE13" s="229"/>
      <c r="CF13" s="229"/>
      <c r="CG13" s="229"/>
      <c r="CH13" s="229">
        <f aca="true" t="shared" si="0" ref="CH13:CH18">AT13-BW13</f>
        <v>321.3299999999581</v>
      </c>
      <c r="CI13" s="229"/>
      <c r="CJ13" s="229"/>
      <c r="CK13" s="229"/>
      <c r="CL13" s="229"/>
      <c r="CM13" s="229"/>
      <c r="CN13" s="229"/>
      <c r="CO13" s="229"/>
      <c r="CP13" s="229"/>
      <c r="CQ13" s="229"/>
      <c r="CR13" s="225"/>
      <c r="CS13" s="225"/>
      <c r="CT13" s="225"/>
      <c r="CU13" s="225"/>
      <c r="CV13" s="225"/>
      <c r="CW13" s="225"/>
      <c r="CX13" s="225"/>
      <c r="CY13" s="225"/>
      <c r="CZ13" s="225"/>
      <c r="DA13" s="225"/>
      <c r="DB13" s="225"/>
      <c r="DC13" s="225"/>
    </row>
    <row r="14" spans="1:107" s="5" customFormat="1" ht="126.75" customHeight="1">
      <c r="A14" s="15"/>
      <c r="B14" s="231" t="s">
        <v>201</v>
      </c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27" t="s">
        <v>9</v>
      </c>
      <c r="AF14" s="227"/>
      <c r="AG14" s="227"/>
      <c r="AH14" s="227"/>
      <c r="AI14" s="227"/>
      <c r="AJ14" s="227"/>
      <c r="AK14" s="232" t="s">
        <v>26</v>
      </c>
      <c r="AL14" s="232"/>
      <c r="AM14" s="232"/>
      <c r="AN14" s="232"/>
      <c r="AO14" s="232"/>
      <c r="AP14" s="232"/>
      <c r="AQ14" s="232"/>
      <c r="AR14" s="232"/>
      <c r="AS14" s="232"/>
      <c r="AT14" s="229">
        <v>548700</v>
      </c>
      <c r="AU14" s="229"/>
      <c r="AV14" s="229"/>
      <c r="AW14" s="229"/>
      <c r="AX14" s="229"/>
      <c r="AY14" s="229"/>
      <c r="AZ14" s="229"/>
      <c r="BA14" s="229"/>
      <c r="BB14" s="229"/>
      <c r="BC14" s="229"/>
      <c r="BD14" s="229"/>
      <c r="BE14" s="229"/>
      <c r="BF14" s="229"/>
      <c r="BG14" s="229"/>
      <c r="BH14" s="229"/>
      <c r="BI14" s="229"/>
      <c r="BJ14" s="229"/>
      <c r="BK14" s="229">
        <v>15000</v>
      </c>
      <c r="BL14" s="229"/>
      <c r="BM14" s="229"/>
      <c r="BN14" s="229"/>
      <c r="BO14" s="229"/>
      <c r="BP14" s="229"/>
      <c r="BQ14" s="229"/>
      <c r="BR14" s="229"/>
      <c r="BS14" s="229"/>
      <c r="BT14" s="229"/>
      <c r="BU14" s="229"/>
      <c r="BV14" s="229"/>
      <c r="BW14" s="229">
        <v>540015.23</v>
      </c>
      <c r="BX14" s="229"/>
      <c r="BY14" s="229"/>
      <c r="BZ14" s="229"/>
      <c r="CA14" s="229"/>
      <c r="CB14" s="229"/>
      <c r="CC14" s="229"/>
      <c r="CD14" s="229"/>
      <c r="CE14" s="229"/>
      <c r="CF14" s="229"/>
      <c r="CG14" s="229"/>
      <c r="CH14" s="229">
        <f t="shared" si="0"/>
        <v>8684.770000000019</v>
      </c>
      <c r="CI14" s="229"/>
      <c r="CJ14" s="229"/>
      <c r="CK14" s="229"/>
      <c r="CL14" s="229"/>
      <c r="CM14" s="229"/>
      <c r="CN14" s="229"/>
      <c r="CO14" s="229"/>
      <c r="CP14" s="229"/>
      <c r="CQ14" s="229"/>
      <c r="CR14" s="225"/>
      <c r="CS14" s="225"/>
      <c r="CT14" s="225"/>
      <c r="CU14" s="225"/>
      <c r="CV14" s="225"/>
      <c r="CW14" s="225"/>
      <c r="CX14" s="225"/>
      <c r="CY14" s="225"/>
      <c r="CZ14" s="225"/>
      <c r="DA14" s="225"/>
      <c r="DB14" s="225"/>
      <c r="DC14" s="225"/>
    </row>
    <row r="15" spans="1:107" s="5" customFormat="1" ht="102.75" customHeight="1">
      <c r="A15" s="15"/>
      <c r="B15" s="231" t="s">
        <v>229</v>
      </c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27" t="s">
        <v>9</v>
      </c>
      <c r="AF15" s="227"/>
      <c r="AG15" s="227"/>
      <c r="AH15" s="227"/>
      <c r="AI15" s="227"/>
      <c r="AJ15" s="227"/>
      <c r="AK15" s="232" t="s">
        <v>228</v>
      </c>
      <c r="AL15" s="232"/>
      <c r="AM15" s="232"/>
      <c r="AN15" s="232"/>
      <c r="AO15" s="232"/>
      <c r="AP15" s="232"/>
      <c r="AQ15" s="232"/>
      <c r="AR15" s="232"/>
      <c r="AS15" s="232"/>
      <c r="AT15" s="229">
        <v>28900</v>
      </c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/>
      <c r="BJ15" s="229"/>
      <c r="BK15" s="229">
        <v>15000</v>
      </c>
      <c r="BL15" s="229"/>
      <c r="BM15" s="229"/>
      <c r="BN15" s="229"/>
      <c r="BO15" s="229"/>
      <c r="BP15" s="229"/>
      <c r="BQ15" s="229"/>
      <c r="BR15" s="229"/>
      <c r="BS15" s="229"/>
      <c r="BT15" s="229"/>
      <c r="BU15" s="229"/>
      <c r="BV15" s="229"/>
      <c r="BW15" s="229">
        <v>28391.98</v>
      </c>
      <c r="BX15" s="229"/>
      <c r="BY15" s="229"/>
      <c r="BZ15" s="229"/>
      <c r="CA15" s="229"/>
      <c r="CB15" s="229"/>
      <c r="CC15" s="229"/>
      <c r="CD15" s="229"/>
      <c r="CE15" s="229"/>
      <c r="CF15" s="229"/>
      <c r="CG15" s="229"/>
      <c r="CH15" s="229">
        <f t="shared" si="0"/>
        <v>508.02000000000044</v>
      </c>
      <c r="CI15" s="229"/>
      <c r="CJ15" s="229"/>
      <c r="CK15" s="229"/>
      <c r="CL15" s="229"/>
      <c r="CM15" s="229"/>
      <c r="CN15" s="229"/>
      <c r="CO15" s="229"/>
      <c r="CP15" s="229"/>
      <c r="CQ15" s="229"/>
      <c r="CR15" s="225"/>
      <c r="CS15" s="225"/>
      <c r="CT15" s="225"/>
      <c r="CU15" s="225"/>
      <c r="CV15" s="225"/>
      <c r="CW15" s="225"/>
      <c r="CX15" s="225"/>
      <c r="CY15" s="225"/>
      <c r="CZ15" s="225"/>
      <c r="DA15" s="225"/>
      <c r="DB15" s="225"/>
      <c r="DC15" s="225"/>
    </row>
    <row r="16" spans="1:107" ht="118.5" customHeight="1">
      <c r="A16" s="14"/>
      <c r="B16" s="231" t="s">
        <v>28</v>
      </c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27" t="s">
        <v>9</v>
      </c>
      <c r="AF16" s="227"/>
      <c r="AG16" s="227"/>
      <c r="AH16" s="227"/>
      <c r="AI16" s="227"/>
      <c r="AJ16" s="227"/>
      <c r="AK16" s="232" t="s">
        <v>27</v>
      </c>
      <c r="AL16" s="232"/>
      <c r="AM16" s="232"/>
      <c r="AN16" s="232"/>
      <c r="AO16" s="232"/>
      <c r="AP16" s="232"/>
      <c r="AQ16" s="232"/>
      <c r="AR16" s="232"/>
      <c r="AS16" s="232"/>
      <c r="AT16" s="230">
        <v>239000</v>
      </c>
      <c r="AU16" s="230"/>
      <c r="AV16" s="230"/>
      <c r="AW16" s="230"/>
      <c r="AX16" s="230"/>
      <c r="AY16" s="230"/>
      <c r="AZ16" s="230"/>
      <c r="BA16" s="230"/>
      <c r="BB16" s="230"/>
      <c r="BC16" s="230"/>
      <c r="BD16" s="230"/>
      <c r="BE16" s="230"/>
      <c r="BF16" s="230"/>
      <c r="BG16" s="17"/>
      <c r="BH16" s="17"/>
      <c r="BI16" s="17"/>
      <c r="BJ16" s="17"/>
      <c r="BK16" s="229">
        <v>88000</v>
      </c>
      <c r="BL16" s="229"/>
      <c r="BM16" s="229"/>
      <c r="BN16" s="229"/>
      <c r="BO16" s="229"/>
      <c r="BP16" s="229"/>
      <c r="BQ16" s="229"/>
      <c r="BR16" s="229"/>
      <c r="BS16" s="229"/>
      <c r="BT16" s="229"/>
      <c r="BU16" s="229"/>
      <c r="BV16" s="229"/>
      <c r="BW16" s="229">
        <v>236365</v>
      </c>
      <c r="BX16" s="229"/>
      <c r="BY16" s="229"/>
      <c r="BZ16" s="229"/>
      <c r="CA16" s="229"/>
      <c r="CB16" s="229"/>
      <c r="CC16" s="229"/>
      <c r="CD16" s="229"/>
      <c r="CE16" s="229"/>
      <c r="CF16" s="229"/>
      <c r="CG16" s="229"/>
      <c r="CH16" s="229">
        <f t="shared" si="0"/>
        <v>2635</v>
      </c>
      <c r="CI16" s="229"/>
      <c r="CJ16" s="229"/>
      <c r="CK16" s="229"/>
      <c r="CL16" s="229"/>
      <c r="CM16" s="229"/>
      <c r="CN16" s="229"/>
      <c r="CO16" s="229"/>
      <c r="CP16" s="229"/>
      <c r="CQ16" s="229"/>
      <c r="CR16" s="230"/>
      <c r="CS16" s="230"/>
      <c r="CT16" s="230"/>
      <c r="CU16" s="230"/>
      <c r="CV16" s="230"/>
      <c r="CW16" s="230"/>
      <c r="CX16" s="230"/>
      <c r="CY16" s="230"/>
      <c r="CZ16" s="230"/>
      <c r="DA16" s="230"/>
      <c r="DB16" s="230"/>
      <c r="DC16" s="18"/>
    </row>
    <row r="17" spans="1:107" ht="118.5" customHeight="1">
      <c r="A17" s="14"/>
      <c r="B17" s="231" t="s">
        <v>30</v>
      </c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27" t="s">
        <v>9</v>
      </c>
      <c r="AF17" s="227"/>
      <c r="AG17" s="227"/>
      <c r="AH17" s="227"/>
      <c r="AI17" s="227"/>
      <c r="AJ17" s="227"/>
      <c r="AK17" s="232" t="s">
        <v>29</v>
      </c>
      <c r="AL17" s="232"/>
      <c r="AM17" s="232"/>
      <c r="AN17" s="232"/>
      <c r="AO17" s="232"/>
      <c r="AP17" s="232"/>
      <c r="AQ17" s="232"/>
      <c r="AR17" s="232"/>
      <c r="AS17" s="232"/>
      <c r="AT17" s="230">
        <v>3000</v>
      </c>
      <c r="AU17" s="230"/>
      <c r="AV17" s="230"/>
      <c r="AW17" s="230"/>
      <c r="AX17" s="230"/>
      <c r="AY17" s="230"/>
      <c r="AZ17" s="230"/>
      <c r="BA17" s="230"/>
      <c r="BB17" s="230"/>
      <c r="BC17" s="230"/>
      <c r="BD17" s="230"/>
      <c r="BE17" s="230"/>
      <c r="BF17" s="230"/>
      <c r="BG17" s="17"/>
      <c r="BH17" s="17"/>
      <c r="BI17" s="17"/>
      <c r="BJ17" s="17"/>
      <c r="BK17" s="229">
        <v>88000</v>
      </c>
      <c r="BL17" s="229"/>
      <c r="BM17" s="229"/>
      <c r="BN17" s="229"/>
      <c r="BO17" s="229"/>
      <c r="BP17" s="229"/>
      <c r="BQ17" s="229"/>
      <c r="BR17" s="229"/>
      <c r="BS17" s="229"/>
      <c r="BT17" s="229"/>
      <c r="BU17" s="229"/>
      <c r="BV17" s="229"/>
      <c r="BW17" s="229">
        <v>1568</v>
      </c>
      <c r="BX17" s="229"/>
      <c r="BY17" s="229"/>
      <c r="BZ17" s="229"/>
      <c r="CA17" s="229"/>
      <c r="CB17" s="229"/>
      <c r="CC17" s="229"/>
      <c r="CD17" s="229"/>
      <c r="CE17" s="229"/>
      <c r="CF17" s="229"/>
      <c r="CG17" s="229"/>
      <c r="CH17" s="229">
        <f t="shared" si="0"/>
        <v>1432</v>
      </c>
      <c r="CI17" s="229"/>
      <c r="CJ17" s="229"/>
      <c r="CK17" s="229"/>
      <c r="CL17" s="229"/>
      <c r="CM17" s="229"/>
      <c r="CN17" s="229"/>
      <c r="CO17" s="229"/>
      <c r="CP17" s="229"/>
      <c r="CQ17" s="229"/>
      <c r="CR17" s="230"/>
      <c r="CS17" s="230"/>
      <c r="CT17" s="230"/>
      <c r="CU17" s="230"/>
      <c r="CV17" s="230"/>
      <c r="CW17" s="230"/>
      <c r="CX17" s="230"/>
      <c r="CY17" s="230"/>
      <c r="CZ17" s="230"/>
      <c r="DA17" s="230"/>
      <c r="DB17" s="230"/>
      <c r="DC17" s="18"/>
    </row>
    <row r="18" spans="1:107" ht="118.5" customHeight="1">
      <c r="A18" s="14"/>
      <c r="B18" s="231" t="s">
        <v>30</v>
      </c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27" t="s">
        <v>9</v>
      </c>
      <c r="AF18" s="227"/>
      <c r="AG18" s="227"/>
      <c r="AH18" s="227"/>
      <c r="AI18" s="227"/>
      <c r="AJ18" s="227"/>
      <c r="AK18" s="232" t="s">
        <v>178</v>
      </c>
      <c r="AL18" s="232"/>
      <c r="AM18" s="232"/>
      <c r="AN18" s="232"/>
      <c r="AO18" s="232"/>
      <c r="AP18" s="232"/>
      <c r="AQ18" s="232"/>
      <c r="AR18" s="232"/>
      <c r="AS18" s="232"/>
      <c r="AT18" s="230">
        <v>18000</v>
      </c>
      <c r="AU18" s="230"/>
      <c r="AV18" s="230"/>
      <c r="AW18" s="230"/>
      <c r="AX18" s="230"/>
      <c r="AY18" s="230"/>
      <c r="AZ18" s="230"/>
      <c r="BA18" s="230"/>
      <c r="BB18" s="230"/>
      <c r="BC18" s="230"/>
      <c r="BD18" s="230"/>
      <c r="BE18" s="230"/>
      <c r="BF18" s="230"/>
      <c r="BG18" s="17"/>
      <c r="BH18" s="17"/>
      <c r="BI18" s="17"/>
      <c r="BJ18" s="17"/>
      <c r="BK18" s="229">
        <v>88000</v>
      </c>
      <c r="BL18" s="229"/>
      <c r="BM18" s="229"/>
      <c r="BN18" s="229"/>
      <c r="BO18" s="229"/>
      <c r="BP18" s="229"/>
      <c r="BQ18" s="229"/>
      <c r="BR18" s="229"/>
      <c r="BS18" s="229"/>
      <c r="BT18" s="229"/>
      <c r="BU18" s="229"/>
      <c r="BV18" s="229"/>
      <c r="BW18" s="229">
        <v>15901.32</v>
      </c>
      <c r="BX18" s="229"/>
      <c r="BY18" s="229"/>
      <c r="BZ18" s="229"/>
      <c r="CA18" s="229"/>
      <c r="CB18" s="229"/>
      <c r="CC18" s="229"/>
      <c r="CD18" s="229"/>
      <c r="CE18" s="229"/>
      <c r="CF18" s="229"/>
      <c r="CG18" s="229"/>
      <c r="CH18" s="229">
        <f t="shared" si="0"/>
        <v>2098.6800000000003</v>
      </c>
      <c r="CI18" s="229"/>
      <c r="CJ18" s="229"/>
      <c r="CK18" s="229"/>
      <c r="CL18" s="229"/>
      <c r="CM18" s="229"/>
      <c r="CN18" s="229"/>
      <c r="CO18" s="229"/>
      <c r="CP18" s="229"/>
      <c r="CQ18" s="229"/>
      <c r="CR18" s="230"/>
      <c r="CS18" s="230"/>
      <c r="CT18" s="230"/>
      <c r="CU18" s="230"/>
      <c r="CV18" s="230"/>
      <c r="CW18" s="230"/>
      <c r="CX18" s="230"/>
      <c r="CY18" s="230"/>
      <c r="CZ18" s="230"/>
      <c r="DA18" s="230"/>
      <c r="DB18" s="230"/>
      <c r="DC18" s="18"/>
    </row>
    <row r="19" spans="1:107" ht="160.5" customHeight="1">
      <c r="A19" s="14"/>
      <c r="B19" s="272" t="s">
        <v>202</v>
      </c>
      <c r="C19" s="272"/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27" t="s">
        <v>9</v>
      </c>
      <c r="AF19" s="227"/>
      <c r="AG19" s="227"/>
      <c r="AH19" s="227"/>
      <c r="AI19" s="227"/>
      <c r="AJ19" s="227"/>
      <c r="AK19" s="232" t="s">
        <v>31</v>
      </c>
      <c r="AL19" s="232"/>
      <c r="AM19" s="232"/>
      <c r="AN19" s="232"/>
      <c r="AO19" s="232"/>
      <c r="AP19" s="232"/>
      <c r="AQ19" s="232"/>
      <c r="AR19" s="232"/>
      <c r="AS19" s="232"/>
      <c r="AT19" s="230">
        <v>200</v>
      </c>
      <c r="AU19" s="230"/>
      <c r="AV19" s="230"/>
      <c r="AW19" s="230"/>
      <c r="AX19" s="230"/>
      <c r="AY19" s="230"/>
      <c r="AZ19" s="230"/>
      <c r="BA19" s="230"/>
      <c r="BB19" s="230"/>
      <c r="BC19" s="230"/>
      <c r="BD19" s="230"/>
      <c r="BE19" s="230"/>
      <c r="BF19" s="230"/>
      <c r="BG19" s="17"/>
      <c r="BH19" s="17"/>
      <c r="BI19" s="17"/>
      <c r="BJ19" s="17"/>
      <c r="BK19" s="229">
        <v>88000</v>
      </c>
      <c r="BL19" s="229"/>
      <c r="BM19" s="229"/>
      <c r="BN19" s="229"/>
      <c r="BO19" s="229"/>
      <c r="BP19" s="229"/>
      <c r="BQ19" s="229"/>
      <c r="BR19" s="229"/>
      <c r="BS19" s="229"/>
      <c r="BT19" s="229"/>
      <c r="BU19" s="229"/>
      <c r="BV19" s="229"/>
      <c r="BW19" s="229">
        <v>200</v>
      </c>
      <c r="BX19" s="229"/>
      <c r="BY19" s="229"/>
      <c r="BZ19" s="229"/>
      <c r="CA19" s="229"/>
      <c r="CB19" s="229"/>
      <c r="CC19" s="229"/>
      <c r="CD19" s="229"/>
      <c r="CE19" s="229"/>
      <c r="CF19" s="229"/>
      <c r="CG19" s="229"/>
      <c r="CH19" s="229" t="s">
        <v>120</v>
      </c>
      <c r="CI19" s="229"/>
      <c r="CJ19" s="229"/>
      <c r="CK19" s="229"/>
      <c r="CL19" s="229"/>
      <c r="CM19" s="229"/>
      <c r="CN19" s="229"/>
      <c r="CO19" s="229"/>
      <c r="CP19" s="229"/>
      <c r="CQ19" s="229"/>
      <c r="CR19" s="230"/>
      <c r="CS19" s="230"/>
      <c r="CT19" s="230"/>
      <c r="CU19" s="230"/>
      <c r="CV19" s="230"/>
      <c r="CW19" s="230"/>
      <c r="CX19" s="230"/>
      <c r="CY19" s="230"/>
      <c r="CZ19" s="230"/>
      <c r="DA19" s="230"/>
      <c r="DB19" s="230"/>
      <c r="DC19" s="18"/>
    </row>
    <row r="20" spans="1:107" ht="91.5" customHeight="1">
      <c r="A20" s="14"/>
      <c r="B20" s="233" t="s">
        <v>226</v>
      </c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27" t="s">
        <v>9</v>
      </c>
      <c r="AF20" s="227"/>
      <c r="AG20" s="227"/>
      <c r="AH20" s="227"/>
      <c r="AI20" s="227"/>
      <c r="AJ20" s="227"/>
      <c r="AK20" s="234" t="s">
        <v>225</v>
      </c>
      <c r="AL20" s="234"/>
      <c r="AM20" s="234"/>
      <c r="AN20" s="234"/>
      <c r="AO20" s="234"/>
      <c r="AP20" s="234"/>
      <c r="AQ20" s="234"/>
      <c r="AR20" s="234"/>
      <c r="AS20" s="234"/>
      <c r="AT20" s="230">
        <v>229200</v>
      </c>
      <c r="AU20" s="230"/>
      <c r="AV20" s="230"/>
      <c r="AW20" s="230"/>
      <c r="AX20" s="230"/>
      <c r="AY20" s="230"/>
      <c r="AZ20" s="230"/>
      <c r="BA20" s="230"/>
      <c r="BB20" s="230"/>
      <c r="BC20" s="230"/>
      <c r="BD20" s="230"/>
      <c r="BE20" s="230"/>
      <c r="BF20" s="230"/>
      <c r="BG20" s="17"/>
      <c r="BH20" s="17"/>
      <c r="BI20" s="17"/>
      <c r="BJ20" s="17"/>
      <c r="BK20" s="229">
        <v>0</v>
      </c>
      <c r="BL20" s="229"/>
      <c r="BM20" s="229"/>
      <c r="BN20" s="229"/>
      <c r="BO20" s="229"/>
      <c r="BP20" s="229"/>
      <c r="BQ20" s="229"/>
      <c r="BR20" s="229"/>
      <c r="BS20" s="229"/>
      <c r="BT20" s="229"/>
      <c r="BU20" s="229"/>
      <c r="BV20" s="13"/>
      <c r="BW20" s="229">
        <v>222295.32</v>
      </c>
      <c r="BX20" s="229"/>
      <c r="BY20" s="229"/>
      <c r="BZ20" s="229"/>
      <c r="CA20" s="229"/>
      <c r="CB20" s="229"/>
      <c r="CC20" s="229"/>
      <c r="CD20" s="229"/>
      <c r="CE20" s="229"/>
      <c r="CF20" s="229"/>
      <c r="CG20" s="229"/>
      <c r="CH20" s="229">
        <f>AT20-BW20</f>
        <v>6904.679999999993</v>
      </c>
      <c r="CI20" s="229"/>
      <c r="CJ20" s="229"/>
      <c r="CK20" s="229"/>
      <c r="CL20" s="229"/>
      <c r="CM20" s="229"/>
      <c r="CN20" s="229"/>
      <c r="CO20" s="229"/>
      <c r="CP20" s="229"/>
      <c r="CQ20" s="229"/>
      <c r="CR20" s="230"/>
      <c r="CS20" s="230"/>
      <c r="CT20" s="230"/>
      <c r="CU20" s="230"/>
      <c r="CV20" s="230"/>
      <c r="CW20" s="230"/>
      <c r="CX20" s="230"/>
      <c r="CY20" s="230"/>
      <c r="CZ20" s="230"/>
      <c r="DA20" s="230"/>
      <c r="DB20" s="230"/>
      <c r="DC20" s="18"/>
    </row>
    <row r="21" spans="1:107" ht="107.25" customHeight="1">
      <c r="A21" s="14"/>
      <c r="B21" s="233" t="s">
        <v>33</v>
      </c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233"/>
      <c r="AE21" s="227" t="s">
        <v>9</v>
      </c>
      <c r="AF21" s="227"/>
      <c r="AG21" s="227"/>
      <c r="AH21" s="227"/>
      <c r="AI21" s="227"/>
      <c r="AJ21" s="227"/>
      <c r="AK21" s="234" t="s">
        <v>32</v>
      </c>
      <c r="AL21" s="234"/>
      <c r="AM21" s="234"/>
      <c r="AN21" s="234"/>
      <c r="AO21" s="234"/>
      <c r="AP21" s="234"/>
      <c r="AQ21" s="234"/>
      <c r="AR21" s="234"/>
      <c r="AS21" s="234"/>
      <c r="AT21" s="230" t="s">
        <v>120</v>
      </c>
      <c r="AU21" s="230"/>
      <c r="AV21" s="230"/>
      <c r="AW21" s="230"/>
      <c r="AX21" s="230"/>
      <c r="AY21" s="230"/>
      <c r="AZ21" s="230"/>
      <c r="BA21" s="230"/>
      <c r="BB21" s="230"/>
      <c r="BC21" s="230"/>
      <c r="BD21" s="230"/>
      <c r="BE21" s="230"/>
      <c r="BF21" s="230"/>
      <c r="BG21" s="17"/>
      <c r="BH21" s="17"/>
      <c r="BI21" s="17"/>
      <c r="BJ21" s="17"/>
      <c r="BK21" s="229">
        <v>0</v>
      </c>
      <c r="BL21" s="229"/>
      <c r="BM21" s="229"/>
      <c r="BN21" s="229"/>
      <c r="BO21" s="229"/>
      <c r="BP21" s="229"/>
      <c r="BQ21" s="229"/>
      <c r="BR21" s="229"/>
      <c r="BS21" s="229"/>
      <c r="BT21" s="229"/>
      <c r="BU21" s="229"/>
      <c r="BV21" s="13"/>
      <c r="BW21" s="229" t="s">
        <v>120</v>
      </c>
      <c r="BX21" s="229"/>
      <c r="BY21" s="229"/>
      <c r="BZ21" s="229"/>
      <c r="CA21" s="229"/>
      <c r="CB21" s="229"/>
      <c r="CC21" s="229"/>
      <c r="CD21" s="229"/>
      <c r="CE21" s="229"/>
      <c r="CF21" s="229"/>
      <c r="CG21" s="229"/>
      <c r="CH21" s="229" t="str">
        <f>AT21</f>
        <v>-</v>
      </c>
      <c r="CI21" s="229"/>
      <c r="CJ21" s="229"/>
      <c r="CK21" s="229"/>
      <c r="CL21" s="229"/>
      <c r="CM21" s="229"/>
      <c r="CN21" s="229"/>
      <c r="CO21" s="229"/>
      <c r="CP21" s="229"/>
      <c r="CQ21" s="229"/>
      <c r="CR21" s="230"/>
      <c r="CS21" s="230"/>
      <c r="CT21" s="230"/>
      <c r="CU21" s="230"/>
      <c r="CV21" s="230"/>
      <c r="CW21" s="230"/>
      <c r="CX21" s="230"/>
      <c r="CY21" s="230"/>
      <c r="CZ21" s="230"/>
      <c r="DA21" s="230"/>
      <c r="DB21" s="230"/>
      <c r="DC21" s="18"/>
    </row>
    <row r="22" spans="1:107" ht="189" customHeight="1">
      <c r="A22" s="14"/>
      <c r="B22" s="274" t="s">
        <v>176</v>
      </c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27" t="s">
        <v>9</v>
      </c>
      <c r="AF22" s="227"/>
      <c r="AG22" s="227"/>
      <c r="AH22" s="227"/>
      <c r="AI22" s="227"/>
      <c r="AJ22" s="227"/>
      <c r="AK22" s="232" t="s">
        <v>180</v>
      </c>
      <c r="AL22" s="232"/>
      <c r="AM22" s="232"/>
      <c r="AN22" s="232"/>
      <c r="AO22" s="232"/>
      <c r="AP22" s="232"/>
      <c r="AQ22" s="232"/>
      <c r="AR22" s="232"/>
      <c r="AS22" s="232"/>
      <c r="AT22" s="229">
        <v>20000</v>
      </c>
      <c r="AU22" s="229"/>
      <c r="AV22" s="229"/>
      <c r="AW22" s="229"/>
      <c r="AX22" s="229"/>
      <c r="AY22" s="229"/>
      <c r="AZ22" s="229"/>
      <c r="BA22" s="229"/>
      <c r="BB22" s="229"/>
      <c r="BC22" s="229"/>
      <c r="BD22" s="229"/>
      <c r="BE22" s="229"/>
      <c r="BF22" s="229"/>
      <c r="BG22" s="229"/>
      <c r="BH22" s="229"/>
      <c r="BI22" s="229"/>
      <c r="BJ22" s="229"/>
      <c r="BK22" s="229">
        <v>28000</v>
      </c>
      <c r="BL22" s="229"/>
      <c r="BM22" s="229"/>
      <c r="BN22" s="229"/>
      <c r="BO22" s="229"/>
      <c r="BP22" s="229"/>
      <c r="BQ22" s="229"/>
      <c r="BR22" s="229"/>
      <c r="BS22" s="229"/>
      <c r="BT22" s="229"/>
      <c r="BU22" s="229"/>
      <c r="BV22" s="229"/>
      <c r="BW22" s="229">
        <v>20000</v>
      </c>
      <c r="BX22" s="229"/>
      <c r="BY22" s="229"/>
      <c r="BZ22" s="229"/>
      <c r="CA22" s="229"/>
      <c r="CB22" s="229"/>
      <c r="CC22" s="229"/>
      <c r="CD22" s="229"/>
      <c r="CE22" s="229"/>
      <c r="CF22" s="229"/>
      <c r="CG22" s="229"/>
      <c r="CH22" s="229" t="s">
        <v>120</v>
      </c>
      <c r="CI22" s="229"/>
      <c r="CJ22" s="229"/>
      <c r="CK22" s="229"/>
      <c r="CL22" s="229"/>
      <c r="CM22" s="229"/>
      <c r="CN22" s="229"/>
      <c r="CO22" s="229"/>
      <c r="CP22" s="229"/>
      <c r="CQ22" s="229"/>
      <c r="CR22" s="225"/>
      <c r="CS22" s="225"/>
      <c r="CT22" s="225"/>
      <c r="CU22" s="225"/>
      <c r="CV22" s="225"/>
      <c r="CW22" s="225"/>
      <c r="CX22" s="225"/>
      <c r="CY22" s="225"/>
      <c r="CZ22" s="225"/>
      <c r="DA22" s="225"/>
      <c r="DB22" s="225"/>
      <c r="DC22" s="225"/>
    </row>
    <row r="23" spans="1:107" s="5" customFormat="1" ht="113.25" customHeight="1">
      <c r="A23" s="15" t="s">
        <v>10</v>
      </c>
      <c r="B23" s="233" t="s">
        <v>203</v>
      </c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27" t="s">
        <v>9</v>
      </c>
      <c r="AF23" s="227"/>
      <c r="AG23" s="227"/>
      <c r="AH23" s="227"/>
      <c r="AI23" s="227"/>
      <c r="AJ23" s="227"/>
      <c r="AK23" s="232" t="s">
        <v>34</v>
      </c>
      <c r="AL23" s="232"/>
      <c r="AM23" s="232"/>
      <c r="AN23" s="232"/>
      <c r="AO23" s="232"/>
      <c r="AP23" s="232"/>
      <c r="AQ23" s="232"/>
      <c r="AR23" s="232"/>
      <c r="AS23" s="232"/>
      <c r="AT23" s="236">
        <v>35000</v>
      </c>
      <c r="AU23" s="236"/>
      <c r="AV23" s="236"/>
      <c r="AW23" s="236"/>
      <c r="AX23" s="236"/>
      <c r="AY23" s="236"/>
      <c r="AZ23" s="236"/>
      <c r="BA23" s="236"/>
      <c r="BB23" s="236"/>
      <c r="BC23" s="236"/>
      <c r="BD23" s="236"/>
      <c r="BE23" s="236"/>
      <c r="BF23" s="236"/>
      <c r="BG23" s="19"/>
      <c r="BH23" s="19"/>
      <c r="BI23" s="19"/>
      <c r="BJ23" s="19"/>
      <c r="BK23" s="229">
        <v>0</v>
      </c>
      <c r="BL23" s="229"/>
      <c r="BM23" s="229"/>
      <c r="BN23" s="229"/>
      <c r="BO23" s="229"/>
      <c r="BP23" s="229"/>
      <c r="BQ23" s="229"/>
      <c r="BR23" s="229"/>
      <c r="BS23" s="229"/>
      <c r="BT23" s="229"/>
      <c r="BU23" s="229"/>
      <c r="BV23" s="13"/>
      <c r="BW23" s="229">
        <v>32684.54</v>
      </c>
      <c r="BX23" s="229"/>
      <c r="BY23" s="229"/>
      <c r="BZ23" s="229"/>
      <c r="CA23" s="229"/>
      <c r="CB23" s="229"/>
      <c r="CC23" s="229"/>
      <c r="CD23" s="229"/>
      <c r="CE23" s="229"/>
      <c r="CF23" s="229"/>
      <c r="CG23" s="229"/>
      <c r="CH23" s="229">
        <f>AT23-BW23</f>
        <v>2315.459999999999</v>
      </c>
      <c r="CI23" s="229"/>
      <c r="CJ23" s="229"/>
      <c r="CK23" s="229"/>
      <c r="CL23" s="229"/>
      <c r="CM23" s="229"/>
      <c r="CN23" s="229"/>
      <c r="CO23" s="229"/>
      <c r="CP23" s="229"/>
      <c r="CQ23" s="229"/>
      <c r="CR23" s="236"/>
      <c r="CS23" s="236"/>
      <c r="CT23" s="236"/>
      <c r="CU23" s="236"/>
      <c r="CV23" s="236"/>
      <c r="CW23" s="236"/>
      <c r="CX23" s="236"/>
      <c r="CY23" s="236"/>
      <c r="CZ23" s="236"/>
      <c r="DA23" s="236"/>
      <c r="DB23" s="236"/>
      <c r="DC23" s="20"/>
    </row>
    <row r="24" spans="1:107" s="5" customFormat="1" ht="129" customHeight="1">
      <c r="A24" s="15" t="s">
        <v>10</v>
      </c>
      <c r="B24" s="233" t="s">
        <v>204</v>
      </c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33"/>
      <c r="AE24" s="227" t="s">
        <v>9</v>
      </c>
      <c r="AF24" s="227"/>
      <c r="AG24" s="227"/>
      <c r="AH24" s="227"/>
      <c r="AI24" s="227"/>
      <c r="AJ24" s="227"/>
      <c r="AK24" s="232" t="s">
        <v>35</v>
      </c>
      <c r="AL24" s="232"/>
      <c r="AM24" s="232"/>
      <c r="AN24" s="232"/>
      <c r="AO24" s="232"/>
      <c r="AP24" s="232"/>
      <c r="AQ24" s="232"/>
      <c r="AR24" s="232"/>
      <c r="AS24" s="232"/>
      <c r="AT24" s="236" t="s">
        <v>120</v>
      </c>
      <c r="AU24" s="236"/>
      <c r="AV24" s="236"/>
      <c r="AW24" s="236"/>
      <c r="AX24" s="236"/>
      <c r="AY24" s="236"/>
      <c r="AZ24" s="236"/>
      <c r="BA24" s="236"/>
      <c r="BB24" s="236"/>
      <c r="BC24" s="236"/>
      <c r="BD24" s="236"/>
      <c r="BE24" s="236"/>
      <c r="BF24" s="236"/>
      <c r="BG24" s="19"/>
      <c r="BH24" s="19"/>
      <c r="BI24" s="19"/>
      <c r="BJ24" s="19"/>
      <c r="BK24" s="229">
        <v>0</v>
      </c>
      <c r="BL24" s="229"/>
      <c r="BM24" s="229"/>
      <c r="BN24" s="229"/>
      <c r="BO24" s="229"/>
      <c r="BP24" s="229"/>
      <c r="BQ24" s="229"/>
      <c r="BR24" s="229"/>
      <c r="BS24" s="229"/>
      <c r="BT24" s="229"/>
      <c r="BU24" s="229"/>
      <c r="BV24" s="13"/>
      <c r="BW24" s="229" t="s">
        <v>120</v>
      </c>
      <c r="BX24" s="229"/>
      <c r="BY24" s="229"/>
      <c r="BZ24" s="229"/>
      <c r="CA24" s="229"/>
      <c r="CB24" s="229"/>
      <c r="CC24" s="229"/>
      <c r="CD24" s="229"/>
      <c r="CE24" s="229"/>
      <c r="CF24" s="229"/>
      <c r="CG24" s="229"/>
      <c r="CH24" s="229" t="str">
        <f aca="true" t="shared" si="1" ref="CH24:CH30">AT24</f>
        <v>-</v>
      </c>
      <c r="CI24" s="229"/>
      <c r="CJ24" s="229"/>
      <c r="CK24" s="229"/>
      <c r="CL24" s="229"/>
      <c r="CM24" s="229"/>
      <c r="CN24" s="229"/>
      <c r="CO24" s="229"/>
      <c r="CP24" s="229"/>
      <c r="CQ24" s="229"/>
      <c r="CR24" s="236"/>
      <c r="CS24" s="236"/>
      <c r="CT24" s="236"/>
      <c r="CU24" s="236"/>
      <c r="CV24" s="236"/>
      <c r="CW24" s="236"/>
      <c r="CX24" s="236"/>
      <c r="CY24" s="236"/>
      <c r="CZ24" s="236"/>
      <c r="DA24" s="236"/>
      <c r="DB24" s="236"/>
      <c r="DC24" s="20"/>
    </row>
    <row r="25" spans="1:107" s="5" customFormat="1" ht="92.25" customHeight="1">
      <c r="A25" s="15"/>
      <c r="B25" s="233" t="s">
        <v>199</v>
      </c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1"/>
      <c r="P25" s="291"/>
      <c r="Q25" s="291"/>
      <c r="R25" s="291"/>
      <c r="S25" s="291"/>
      <c r="T25" s="291"/>
      <c r="U25" s="291"/>
      <c r="V25" s="291"/>
      <c r="W25" s="291"/>
      <c r="X25" s="291"/>
      <c r="Y25" s="291"/>
      <c r="Z25" s="291"/>
      <c r="AA25" s="291"/>
      <c r="AB25" s="291"/>
      <c r="AC25" s="291"/>
      <c r="AD25" s="292"/>
      <c r="AE25" s="227" t="s">
        <v>9</v>
      </c>
      <c r="AF25" s="227"/>
      <c r="AG25" s="227"/>
      <c r="AH25" s="227"/>
      <c r="AI25" s="227"/>
      <c r="AJ25" s="227"/>
      <c r="AK25" s="232" t="s">
        <v>36</v>
      </c>
      <c r="AL25" s="232"/>
      <c r="AM25" s="232"/>
      <c r="AN25" s="232"/>
      <c r="AO25" s="232"/>
      <c r="AP25" s="232"/>
      <c r="AQ25" s="232"/>
      <c r="AR25" s="232"/>
      <c r="AS25" s="232"/>
      <c r="AT25" s="236" t="s">
        <v>120</v>
      </c>
      <c r="AU25" s="236"/>
      <c r="AV25" s="236"/>
      <c r="AW25" s="236"/>
      <c r="AX25" s="236"/>
      <c r="AY25" s="236"/>
      <c r="AZ25" s="236"/>
      <c r="BA25" s="236"/>
      <c r="BB25" s="236"/>
      <c r="BC25" s="236"/>
      <c r="BD25" s="236"/>
      <c r="BE25" s="236"/>
      <c r="BF25" s="236"/>
      <c r="BG25" s="19"/>
      <c r="BH25" s="19"/>
      <c r="BI25" s="19"/>
      <c r="BJ25" s="19"/>
      <c r="BK25" s="229">
        <v>0</v>
      </c>
      <c r="BL25" s="229"/>
      <c r="BM25" s="229"/>
      <c r="BN25" s="229"/>
      <c r="BO25" s="229"/>
      <c r="BP25" s="229"/>
      <c r="BQ25" s="229"/>
      <c r="BR25" s="229"/>
      <c r="BS25" s="229"/>
      <c r="BT25" s="229"/>
      <c r="BU25" s="229"/>
      <c r="BV25" s="13"/>
      <c r="BW25" s="229" t="s">
        <v>120</v>
      </c>
      <c r="BX25" s="229"/>
      <c r="BY25" s="229"/>
      <c r="BZ25" s="229"/>
      <c r="CA25" s="229"/>
      <c r="CB25" s="229"/>
      <c r="CC25" s="229"/>
      <c r="CD25" s="229"/>
      <c r="CE25" s="229"/>
      <c r="CF25" s="229"/>
      <c r="CG25" s="229"/>
      <c r="CH25" s="229" t="str">
        <f t="shared" si="1"/>
        <v>-</v>
      </c>
      <c r="CI25" s="229"/>
      <c r="CJ25" s="229"/>
      <c r="CK25" s="229"/>
      <c r="CL25" s="229"/>
      <c r="CM25" s="229"/>
      <c r="CN25" s="229"/>
      <c r="CO25" s="229"/>
      <c r="CP25" s="229"/>
      <c r="CQ25" s="229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20"/>
    </row>
    <row r="26" spans="1:107" ht="126" customHeight="1">
      <c r="A26" s="14"/>
      <c r="B26" s="273" t="s">
        <v>38</v>
      </c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Y26" s="273"/>
      <c r="Z26" s="273"/>
      <c r="AA26" s="273"/>
      <c r="AB26" s="273"/>
      <c r="AC26" s="273"/>
      <c r="AD26" s="273"/>
      <c r="AE26" s="227" t="s">
        <v>9</v>
      </c>
      <c r="AF26" s="227"/>
      <c r="AG26" s="227"/>
      <c r="AH26" s="227"/>
      <c r="AI26" s="227"/>
      <c r="AJ26" s="227"/>
      <c r="AK26" s="234" t="s">
        <v>37</v>
      </c>
      <c r="AL26" s="234"/>
      <c r="AM26" s="234"/>
      <c r="AN26" s="234"/>
      <c r="AO26" s="234"/>
      <c r="AP26" s="234"/>
      <c r="AQ26" s="234"/>
      <c r="AR26" s="234"/>
      <c r="AS26" s="234"/>
      <c r="AT26" s="236">
        <v>41946.45</v>
      </c>
      <c r="AU26" s="236"/>
      <c r="AV26" s="236"/>
      <c r="AW26" s="236"/>
      <c r="AX26" s="236"/>
      <c r="AY26" s="236"/>
      <c r="AZ26" s="236"/>
      <c r="BA26" s="236"/>
      <c r="BB26" s="236"/>
      <c r="BC26" s="236"/>
      <c r="BD26" s="236"/>
      <c r="BE26" s="236"/>
      <c r="BF26" s="236"/>
      <c r="BG26" s="236"/>
      <c r="BH26" s="21"/>
      <c r="BI26" s="21"/>
      <c r="BJ26" s="22"/>
      <c r="BK26" s="229">
        <v>22600</v>
      </c>
      <c r="BL26" s="229"/>
      <c r="BM26" s="229"/>
      <c r="BN26" s="229"/>
      <c r="BO26" s="229"/>
      <c r="BP26" s="229"/>
      <c r="BQ26" s="229"/>
      <c r="BR26" s="229"/>
      <c r="BS26" s="229"/>
      <c r="BT26" s="229"/>
      <c r="BU26" s="229"/>
      <c r="BV26" s="229"/>
      <c r="BW26" s="229">
        <v>41916.45</v>
      </c>
      <c r="BX26" s="229"/>
      <c r="BY26" s="229"/>
      <c r="BZ26" s="229"/>
      <c r="CA26" s="229"/>
      <c r="CB26" s="229"/>
      <c r="CC26" s="229"/>
      <c r="CD26" s="229"/>
      <c r="CE26" s="229"/>
      <c r="CF26" s="229"/>
      <c r="CG26" s="229"/>
      <c r="CH26" s="224">
        <f>AT26-BW26</f>
        <v>30</v>
      </c>
      <c r="CI26" s="224"/>
      <c r="CJ26" s="224"/>
      <c r="CK26" s="224"/>
      <c r="CL26" s="224"/>
      <c r="CM26" s="224"/>
      <c r="CN26" s="224"/>
      <c r="CO26" s="224"/>
      <c r="CP26" s="224"/>
      <c r="CQ26" s="224"/>
      <c r="CR26" s="236"/>
      <c r="CS26" s="236"/>
      <c r="CT26" s="236"/>
      <c r="CU26" s="236"/>
      <c r="CV26" s="236"/>
      <c r="CW26" s="236"/>
      <c r="CX26" s="236"/>
      <c r="CY26" s="236"/>
      <c r="CZ26" s="236"/>
      <c r="DA26" s="236"/>
      <c r="DB26" s="236"/>
      <c r="DC26" s="23"/>
    </row>
    <row r="27" spans="1:107" ht="147" customHeight="1">
      <c r="A27" s="14"/>
      <c r="B27" s="273" t="s">
        <v>200</v>
      </c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3"/>
      <c r="V27" s="273"/>
      <c r="W27" s="273"/>
      <c r="X27" s="273"/>
      <c r="Y27" s="273"/>
      <c r="Z27" s="273"/>
      <c r="AA27" s="273"/>
      <c r="AB27" s="273"/>
      <c r="AC27" s="273"/>
      <c r="AD27" s="273"/>
      <c r="AE27" s="227" t="s">
        <v>9</v>
      </c>
      <c r="AF27" s="227"/>
      <c r="AG27" s="227"/>
      <c r="AH27" s="227"/>
      <c r="AI27" s="227"/>
      <c r="AJ27" s="227"/>
      <c r="AK27" s="234" t="s">
        <v>39</v>
      </c>
      <c r="AL27" s="234"/>
      <c r="AM27" s="234"/>
      <c r="AN27" s="234"/>
      <c r="AO27" s="234"/>
      <c r="AP27" s="234"/>
      <c r="AQ27" s="234"/>
      <c r="AR27" s="234"/>
      <c r="AS27" s="234"/>
      <c r="AT27" s="236">
        <v>12376.18</v>
      </c>
      <c r="AU27" s="236"/>
      <c r="AV27" s="236"/>
      <c r="AW27" s="236"/>
      <c r="AX27" s="236"/>
      <c r="AY27" s="236"/>
      <c r="AZ27" s="236"/>
      <c r="BA27" s="236"/>
      <c r="BB27" s="236"/>
      <c r="BC27" s="236"/>
      <c r="BD27" s="236"/>
      <c r="BE27" s="236"/>
      <c r="BF27" s="236"/>
      <c r="BG27" s="236"/>
      <c r="BH27" s="21"/>
      <c r="BI27" s="21"/>
      <c r="BJ27" s="22"/>
      <c r="BK27" s="229">
        <v>22600</v>
      </c>
      <c r="BL27" s="229"/>
      <c r="BM27" s="229"/>
      <c r="BN27" s="229"/>
      <c r="BO27" s="229"/>
      <c r="BP27" s="229"/>
      <c r="BQ27" s="229"/>
      <c r="BR27" s="229"/>
      <c r="BS27" s="229"/>
      <c r="BT27" s="229"/>
      <c r="BU27" s="229"/>
      <c r="BV27" s="229"/>
      <c r="BW27" s="229">
        <v>12376.18</v>
      </c>
      <c r="BX27" s="229"/>
      <c r="BY27" s="229"/>
      <c r="BZ27" s="229"/>
      <c r="CA27" s="229"/>
      <c r="CB27" s="229"/>
      <c r="CC27" s="229"/>
      <c r="CD27" s="229"/>
      <c r="CE27" s="229"/>
      <c r="CF27" s="229"/>
      <c r="CG27" s="229"/>
      <c r="CH27" s="224" t="s">
        <v>120</v>
      </c>
      <c r="CI27" s="224"/>
      <c r="CJ27" s="224"/>
      <c r="CK27" s="224"/>
      <c r="CL27" s="224"/>
      <c r="CM27" s="224"/>
      <c r="CN27" s="224"/>
      <c r="CO27" s="224"/>
      <c r="CP27" s="224"/>
      <c r="CQ27" s="224"/>
      <c r="CR27" s="236"/>
      <c r="CS27" s="236"/>
      <c r="CT27" s="236"/>
      <c r="CU27" s="236"/>
      <c r="CV27" s="236"/>
      <c r="CW27" s="236"/>
      <c r="CX27" s="236"/>
      <c r="CY27" s="236"/>
      <c r="CZ27" s="236"/>
      <c r="DA27" s="236"/>
      <c r="DB27" s="236"/>
      <c r="DC27" s="23"/>
    </row>
    <row r="28" spans="1:107" ht="102" customHeight="1">
      <c r="A28" s="14"/>
      <c r="B28" s="273" t="s">
        <v>205</v>
      </c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3"/>
      <c r="W28" s="273"/>
      <c r="X28" s="273"/>
      <c r="Y28" s="273"/>
      <c r="Z28" s="273"/>
      <c r="AA28" s="273"/>
      <c r="AB28" s="273"/>
      <c r="AC28" s="273"/>
      <c r="AD28" s="273"/>
      <c r="AE28" s="227" t="s">
        <v>9</v>
      </c>
      <c r="AF28" s="227"/>
      <c r="AG28" s="227"/>
      <c r="AH28" s="227"/>
      <c r="AI28" s="227"/>
      <c r="AJ28" s="227"/>
      <c r="AK28" s="234" t="s">
        <v>40</v>
      </c>
      <c r="AL28" s="234"/>
      <c r="AM28" s="234"/>
      <c r="AN28" s="234"/>
      <c r="AO28" s="234"/>
      <c r="AP28" s="234"/>
      <c r="AQ28" s="234"/>
      <c r="AR28" s="234"/>
      <c r="AS28" s="234"/>
      <c r="AT28" s="236">
        <v>41777.37</v>
      </c>
      <c r="AU28" s="236"/>
      <c r="AV28" s="236"/>
      <c r="AW28" s="236"/>
      <c r="AX28" s="236"/>
      <c r="AY28" s="236"/>
      <c r="AZ28" s="236"/>
      <c r="BA28" s="236"/>
      <c r="BB28" s="236"/>
      <c r="BC28" s="236"/>
      <c r="BD28" s="236"/>
      <c r="BE28" s="236"/>
      <c r="BF28" s="236"/>
      <c r="BG28" s="236"/>
      <c r="BH28" s="21"/>
      <c r="BI28" s="21"/>
      <c r="BJ28" s="22"/>
      <c r="BK28" s="229">
        <v>22600</v>
      </c>
      <c r="BL28" s="229"/>
      <c r="BM28" s="229"/>
      <c r="BN28" s="229"/>
      <c r="BO28" s="229"/>
      <c r="BP28" s="229"/>
      <c r="BQ28" s="229"/>
      <c r="BR28" s="229"/>
      <c r="BS28" s="229"/>
      <c r="BT28" s="229"/>
      <c r="BU28" s="229"/>
      <c r="BV28" s="229"/>
      <c r="BW28" s="229">
        <v>41777.37</v>
      </c>
      <c r="BX28" s="229"/>
      <c r="BY28" s="229"/>
      <c r="BZ28" s="229"/>
      <c r="CA28" s="229"/>
      <c r="CB28" s="229"/>
      <c r="CC28" s="229"/>
      <c r="CD28" s="229"/>
      <c r="CE28" s="229"/>
      <c r="CF28" s="229"/>
      <c r="CG28" s="229"/>
      <c r="CH28" s="224" t="s">
        <v>120</v>
      </c>
      <c r="CI28" s="224"/>
      <c r="CJ28" s="224"/>
      <c r="CK28" s="224"/>
      <c r="CL28" s="224"/>
      <c r="CM28" s="224"/>
      <c r="CN28" s="224"/>
      <c r="CO28" s="224"/>
      <c r="CP28" s="224"/>
      <c r="CQ28" s="224"/>
      <c r="CR28" s="236"/>
      <c r="CS28" s="236"/>
      <c r="CT28" s="236"/>
      <c r="CU28" s="236"/>
      <c r="CV28" s="236"/>
      <c r="CW28" s="236"/>
      <c r="CX28" s="236"/>
      <c r="CY28" s="236"/>
      <c r="CZ28" s="236"/>
      <c r="DA28" s="236"/>
      <c r="DB28" s="236"/>
      <c r="DC28" s="23"/>
    </row>
    <row r="29" spans="1:256" s="32" customFormat="1" ht="141.75" customHeight="1">
      <c r="A29" s="28"/>
      <c r="B29" s="238" t="s">
        <v>216</v>
      </c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8"/>
      <c r="AD29" s="238"/>
      <c r="AE29" s="271" t="s">
        <v>9</v>
      </c>
      <c r="AF29" s="271"/>
      <c r="AG29" s="271"/>
      <c r="AH29" s="271"/>
      <c r="AI29" s="271"/>
      <c r="AJ29" s="271"/>
      <c r="AK29" s="234" t="s">
        <v>222</v>
      </c>
      <c r="AL29" s="234"/>
      <c r="AM29" s="234"/>
      <c r="AN29" s="234"/>
      <c r="AO29" s="234"/>
      <c r="AP29" s="234"/>
      <c r="AQ29" s="234"/>
      <c r="AR29" s="234"/>
      <c r="AS29" s="234"/>
      <c r="AT29" s="235">
        <v>1000</v>
      </c>
      <c r="AU29" s="235"/>
      <c r="AV29" s="235"/>
      <c r="AW29" s="235"/>
      <c r="AX29" s="235"/>
      <c r="AY29" s="235"/>
      <c r="AZ29" s="235"/>
      <c r="BA29" s="235"/>
      <c r="BB29" s="235"/>
      <c r="BC29" s="235"/>
      <c r="BD29" s="235"/>
      <c r="BE29" s="235"/>
      <c r="BF29" s="235"/>
      <c r="BG29" s="29"/>
      <c r="BH29" s="25"/>
      <c r="BI29" s="25"/>
      <c r="BJ29" s="26"/>
      <c r="BK29" s="235">
        <v>150000</v>
      </c>
      <c r="BL29" s="235"/>
      <c r="BM29" s="235"/>
      <c r="BN29" s="235"/>
      <c r="BO29" s="235"/>
      <c r="BP29" s="235"/>
      <c r="BQ29" s="235"/>
      <c r="BR29" s="235"/>
      <c r="BS29" s="235"/>
      <c r="BT29" s="235"/>
      <c r="BU29" s="235"/>
      <c r="BV29" s="26"/>
      <c r="BW29" s="229" t="s">
        <v>120</v>
      </c>
      <c r="BX29" s="229"/>
      <c r="BY29" s="229"/>
      <c r="BZ29" s="229"/>
      <c r="CA29" s="229"/>
      <c r="CB29" s="229"/>
      <c r="CC29" s="229"/>
      <c r="CD29" s="229"/>
      <c r="CE29" s="229"/>
      <c r="CF29" s="229"/>
      <c r="CG29" s="229"/>
      <c r="CH29" s="224">
        <f t="shared" si="1"/>
        <v>1000</v>
      </c>
      <c r="CI29" s="224"/>
      <c r="CJ29" s="224"/>
      <c r="CK29" s="224"/>
      <c r="CL29" s="224"/>
      <c r="CM29" s="224"/>
      <c r="CN29" s="224"/>
      <c r="CO29" s="224"/>
      <c r="CP29" s="224"/>
      <c r="CQ29" s="224"/>
      <c r="CR29" s="235"/>
      <c r="CS29" s="235"/>
      <c r="CT29" s="235"/>
      <c r="CU29" s="235"/>
      <c r="CV29" s="235"/>
      <c r="CW29" s="235"/>
      <c r="CX29" s="235"/>
      <c r="CY29" s="235"/>
      <c r="CZ29" s="235"/>
      <c r="DA29" s="235"/>
      <c r="DB29" s="235"/>
      <c r="DC29" s="27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GC29" s="33"/>
      <c r="GR29" s="34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107" s="5" customFormat="1" ht="157.5" customHeight="1">
      <c r="A30" s="15"/>
      <c r="B30" s="272" t="s">
        <v>42</v>
      </c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227" t="s">
        <v>9</v>
      </c>
      <c r="AF30" s="227"/>
      <c r="AG30" s="227"/>
      <c r="AH30" s="227"/>
      <c r="AI30" s="227"/>
      <c r="AJ30" s="227"/>
      <c r="AK30" s="232" t="s">
        <v>41</v>
      </c>
      <c r="AL30" s="232"/>
      <c r="AM30" s="232"/>
      <c r="AN30" s="232"/>
      <c r="AO30" s="232"/>
      <c r="AP30" s="232"/>
      <c r="AQ30" s="232"/>
      <c r="AR30" s="232"/>
      <c r="AS30" s="232"/>
      <c r="AT30" s="236" t="s">
        <v>120</v>
      </c>
      <c r="AU30" s="236"/>
      <c r="AV30" s="236"/>
      <c r="AW30" s="236"/>
      <c r="AX30" s="236"/>
      <c r="AY30" s="236"/>
      <c r="AZ30" s="236"/>
      <c r="BA30" s="236"/>
      <c r="BB30" s="236"/>
      <c r="BC30" s="236"/>
      <c r="BD30" s="236"/>
      <c r="BE30" s="236"/>
      <c r="BF30" s="236"/>
      <c r="BG30" s="236"/>
      <c r="BH30" s="21"/>
      <c r="BI30" s="21"/>
      <c r="BJ30" s="22"/>
      <c r="BK30" s="229">
        <v>22600</v>
      </c>
      <c r="BL30" s="229"/>
      <c r="BM30" s="229"/>
      <c r="BN30" s="229"/>
      <c r="BO30" s="229"/>
      <c r="BP30" s="229"/>
      <c r="BQ30" s="229"/>
      <c r="BR30" s="229"/>
      <c r="BS30" s="229"/>
      <c r="BT30" s="229"/>
      <c r="BU30" s="229"/>
      <c r="BV30" s="229"/>
      <c r="BW30" s="229" t="s">
        <v>120</v>
      </c>
      <c r="BX30" s="229"/>
      <c r="BY30" s="229"/>
      <c r="BZ30" s="229"/>
      <c r="CA30" s="229"/>
      <c r="CB30" s="229"/>
      <c r="CC30" s="229"/>
      <c r="CD30" s="229"/>
      <c r="CE30" s="229"/>
      <c r="CF30" s="229"/>
      <c r="CG30" s="229"/>
      <c r="CH30" s="224" t="str">
        <f t="shared" si="1"/>
        <v>-</v>
      </c>
      <c r="CI30" s="224"/>
      <c r="CJ30" s="224"/>
      <c r="CK30" s="224"/>
      <c r="CL30" s="224"/>
      <c r="CM30" s="224"/>
      <c r="CN30" s="224"/>
      <c r="CO30" s="224"/>
      <c r="CP30" s="224"/>
      <c r="CQ30" s="224"/>
      <c r="CR30" s="236"/>
      <c r="CS30" s="236"/>
      <c r="CT30" s="236"/>
      <c r="CU30" s="236"/>
      <c r="CV30" s="236"/>
      <c r="CW30" s="236"/>
      <c r="CX30" s="236"/>
      <c r="CY30" s="236"/>
      <c r="CZ30" s="236"/>
      <c r="DA30" s="236"/>
      <c r="DB30" s="236"/>
      <c r="DC30" s="23"/>
    </row>
    <row r="31" spans="1:256" s="32" customFormat="1" ht="108" customHeight="1">
      <c r="A31" s="28"/>
      <c r="B31" s="238" t="s">
        <v>230</v>
      </c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8"/>
      <c r="AE31" s="271" t="s">
        <v>9</v>
      </c>
      <c r="AF31" s="271"/>
      <c r="AG31" s="271"/>
      <c r="AH31" s="271"/>
      <c r="AI31" s="271"/>
      <c r="AJ31" s="271"/>
      <c r="AK31" s="234" t="s">
        <v>227</v>
      </c>
      <c r="AL31" s="234"/>
      <c r="AM31" s="234"/>
      <c r="AN31" s="234"/>
      <c r="AO31" s="234"/>
      <c r="AP31" s="234"/>
      <c r="AQ31" s="234"/>
      <c r="AR31" s="234"/>
      <c r="AS31" s="234"/>
      <c r="AT31" s="235">
        <v>370200</v>
      </c>
      <c r="AU31" s="235"/>
      <c r="AV31" s="235"/>
      <c r="AW31" s="235"/>
      <c r="AX31" s="235"/>
      <c r="AY31" s="235"/>
      <c r="AZ31" s="235"/>
      <c r="BA31" s="235"/>
      <c r="BB31" s="235"/>
      <c r="BC31" s="235"/>
      <c r="BD31" s="235"/>
      <c r="BE31" s="235"/>
      <c r="BF31" s="235"/>
      <c r="BG31" s="29"/>
      <c r="BH31" s="25"/>
      <c r="BI31" s="25"/>
      <c r="BJ31" s="26"/>
      <c r="BK31" s="235">
        <v>150000</v>
      </c>
      <c r="BL31" s="235"/>
      <c r="BM31" s="235"/>
      <c r="BN31" s="235"/>
      <c r="BO31" s="235"/>
      <c r="BP31" s="235"/>
      <c r="BQ31" s="235"/>
      <c r="BR31" s="235"/>
      <c r="BS31" s="235"/>
      <c r="BT31" s="235"/>
      <c r="BU31" s="235"/>
      <c r="BV31" s="26"/>
      <c r="BW31" s="229">
        <v>364692.16</v>
      </c>
      <c r="BX31" s="229"/>
      <c r="BY31" s="229"/>
      <c r="BZ31" s="229"/>
      <c r="CA31" s="229"/>
      <c r="CB31" s="229"/>
      <c r="CC31" s="229"/>
      <c r="CD31" s="229"/>
      <c r="CE31" s="229"/>
      <c r="CF31" s="229"/>
      <c r="CG31" s="229"/>
      <c r="CH31" s="224">
        <f>AT31-BW31</f>
        <v>5507.840000000026</v>
      </c>
      <c r="CI31" s="224"/>
      <c r="CJ31" s="224"/>
      <c r="CK31" s="224"/>
      <c r="CL31" s="224"/>
      <c r="CM31" s="224"/>
      <c r="CN31" s="224"/>
      <c r="CO31" s="224"/>
      <c r="CP31" s="224"/>
      <c r="CQ31" s="224"/>
      <c r="CR31" s="235"/>
      <c r="CS31" s="235"/>
      <c r="CT31" s="235"/>
      <c r="CU31" s="235"/>
      <c r="CV31" s="235"/>
      <c r="CW31" s="235"/>
      <c r="CX31" s="235"/>
      <c r="CY31" s="235"/>
      <c r="CZ31" s="235"/>
      <c r="DA31" s="235"/>
      <c r="DB31" s="235"/>
      <c r="DC31" s="27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GC31" s="33"/>
      <c r="GR31" s="34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</row>
    <row r="32" spans="1:256" s="37" customFormat="1" ht="125.25" customHeight="1">
      <c r="A32" s="28"/>
      <c r="B32" s="238" t="s">
        <v>206</v>
      </c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271" t="s">
        <v>9</v>
      </c>
      <c r="AF32" s="271"/>
      <c r="AG32" s="271"/>
      <c r="AH32" s="271"/>
      <c r="AI32" s="271"/>
      <c r="AJ32" s="271"/>
      <c r="AK32" s="234" t="s">
        <v>11</v>
      </c>
      <c r="AL32" s="234"/>
      <c r="AM32" s="234"/>
      <c r="AN32" s="234"/>
      <c r="AO32" s="234"/>
      <c r="AP32" s="234"/>
      <c r="AQ32" s="234"/>
      <c r="AR32" s="234"/>
      <c r="AS32" s="234"/>
      <c r="AT32" s="235">
        <v>155800</v>
      </c>
      <c r="AU32" s="235"/>
      <c r="AV32" s="235"/>
      <c r="AW32" s="235"/>
      <c r="AX32" s="235"/>
      <c r="AY32" s="235"/>
      <c r="AZ32" s="235"/>
      <c r="BA32" s="235"/>
      <c r="BB32" s="235"/>
      <c r="BC32" s="235"/>
      <c r="BD32" s="235"/>
      <c r="BE32" s="235"/>
      <c r="BF32" s="235"/>
      <c r="BG32" s="29"/>
      <c r="BH32" s="25"/>
      <c r="BI32" s="25"/>
      <c r="BJ32" s="26"/>
      <c r="BK32" s="235">
        <v>2000</v>
      </c>
      <c r="BL32" s="235"/>
      <c r="BM32" s="235"/>
      <c r="BN32" s="235"/>
      <c r="BO32" s="235"/>
      <c r="BP32" s="235"/>
      <c r="BQ32" s="235"/>
      <c r="BR32" s="235"/>
      <c r="BS32" s="235"/>
      <c r="BT32" s="235"/>
      <c r="BU32" s="235"/>
      <c r="BV32" s="26"/>
      <c r="BW32" s="229">
        <v>155310.66</v>
      </c>
      <c r="BX32" s="229"/>
      <c r="BY32" s="229"/>
      <c r="BZ32" s="229"/>
      <c r="CA32" s="229"/>
      <c r="CB32" s="229"/>
      <c r="CC32" s="229"/>
      <c r="CD32" s="229"/>
      <c r="CE32" s="229"/>
      <c r="CF32" s="229"/>
      <c r="CG32" s="229"/>
      <c r="CH32" s="224">
        <f>AT32-BW32</f>
        <v>489.3399999999965</v>
      </c>
      <c r="CI32" s="224"/>
      <c r="CJ32" s="224"/>
      <c r="CK32" s="224"/>
      <c r="CL32" s="224"/>
      <c r="CM32" s="224"/>
      <c r="CN32" s="224"/>
      <c r="CO32" s="224"/>
      <c r="CP32" s="224"/>
      <c r="CQ32" s="224"/>
      <c r="CR32" s="235"/>
      <c r="CS32" s="235"/>
      <c r="CT32" s="235"/>
      <c r="CU32" s="235"/>
      <c r="CV32" s="235"/>
      <c r="CW32" s="235"/>
      <c r="CX32" s="235"/>
      <c r="CY32" s="235"/>
      <c r="CZ32" s="235"/>
      <c r="DA32" s="235"/>
      <c r="DB32" s="235"/>
      <c r="DC32" s="27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GC32" s="38"/>
      <c r="GR32" s="39"/>
      <c r="HX32" s="32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</row>
    <row r="33" spans="1:256" s="37" customFormat="1" ht="126" customHeight="1">
      <c r="A33" s="28"/>
      <c r="B33" s="238" t="s">
        <v>207</v>
      </c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238"/>
      <c r="AE33" s="271" t="s">
        <v>9</v>
      </c>
      <c r="AF33" s="271"/>
      <c r="AG33" s="271"/>
      <c r="AH33" s="271"/>
      <c r="AI33" s="271"/>
      <c r="AJ33" s="271"/>
      <c r="AK33" s="234" t="s">
        <v>12</v>
      </c>
      <c r="AL33" s="234"/>
      <c r="AM33" s="234"/>
      <c r="AN33" s="234"/>
      <c r="AO33" s="234"/>
      <c r="AP33" s="234"/>
      <c r="AQ33" s="234"/>
      <c r="AR33" s="234"/>
      <c r="AS33" s="234"/>
      <c r="AT33" s="235">
        <v>25000</v>
      </c>
      <c r="AU33" s="235"/>
      <c r="AV33" s="235"/>
      <c r="AW33" s="235"/>
      <c r="AX33" s="235"/>
      <c r="AY33" s="235"/>
      <c r="AZ33" s="235"/>
      <c r="BA33" s="235"/>
      <c r="BB33" s="235"/>
      <c r="BC33" s="235"/>
      <c r="BD33" s="235"/>
      <c r="BE33" s="235"/>
      <c r="BF33" s="235"/>
      <c r="BG33" s="29"/>
      <c r="BH33" s="25"/>
      <c r="BI33" s="25"/>
      <c r="BJ33" s="26"/>
      <c r="BK33" s="235">
        <v>2000</v>
      </c>
      <c r="BL33" s="235"/>
      <c r="BM33" s="235"/>
      <c r="BN33" s="235"/>
      <c r="BO33" s="235"/>
      <c r="BP33" s="235"/>
      <c r="BQ33" s="235"/>
      <c r="BR33" s="235"/>
      <c r="BS33" s="235"/>
      <c r="BT33" s="235"/>
      <c r="BU33" s="235"/>
      <c r="BV33" s="26"/>
      <c r="BW33" s="229">
        <v>24991.2</v>
      </c>
      <c r="BX33" s="229"/>
      <c r="BY33" s="229"/>
      <c r="BZ33" s="229"/>
      <c r="CA33" s="229"/>
      <c r="CB33" s="229"/>
      <c r="CC33" s="229"/>
      <c r="CD33" s="229"/>
      <c r="CE33" s="229"/>
      <c r="CF33" s="229"/>
      <c r="CG33" s="229"/>
      <c r="CH33" s="224">
        <f>AT33-BW33</f>
        <v>8.799999999999272</v>
      </c>
      <c r="CI33" s="224"/>
      <c r="CJ33" s="224"/>
      <c r="CK33" s="224"/>
      <c r="CL33" s="224"/>
      <c r="CM33" s="224"/>
      <c r="CN33" s="224"/>
      <c r="CO33" s="224"/>
      <c r="CP33" s="224"/>
      <c r="CQ33" s="224"/>
      <c r="CR33" s="235"/>
      <c r="CS33" s="235"/>
      <c r="CT33" s="235"/>
      <c r="CU33" s="235"/>
      <c r="CV33" s="235"/>
      <c r="CW33" s="235"/>
      <c r="CX33" s="235"/>
      <c r="CY33" s="235"/>
      <c r="CZ33" s="235"/>
      <c r="DA33" s="235"/>
      <c r="DB33" s="235"/>
      <c r="DC33" s="27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GC33" s="38"/>
      <c r="GR33" s="39"/>
      <c r="HX33" s="32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spans="1:256" s="37" customFormat="1" ht="123.75" customHeight="1">
      <c r="A34" s="28"/>
      <c r="B34" s="238" t="s">
        <v>208</v>
      </c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  <c r="AA34" s="238"/>
      <c r="AB34" s="238"/>
      <c r="AC34" s="238"/>
      <c r="AD34" s="238"/>
      <c r="AE34" s="271" t="s">
        <v>9</v>
      </c>
      <c r="AF34" s="271"/>
      <c r="AG34" s="271"/>
      <c r="AH34" s="271"/>
      <c r="AI34" s="271"/>
      <c r="AJ34" s="271"/>
      <c r="AK34" s="234" t="s">
        <v>13</v>
      </c>
      <c r="AL34" s="234"/>
      <c r="AM34" s="234"/>
      <c r="AN34" s="234"/>
      <c r="AO34" s="234"/>
      <c r="AP34" s="234"/>
      <c r="AQ34" s="234"/>
      <c r="AR34" s="234"/>
      <c r="AS34" s="234"/>
      <c r="AT34" s="235">
        <v>147883.31</v>
      </c>
      <c r="AU34" s="235"/>
      <c r="AV34" s="235"/>
      <c r="AW34" s="235"/>
      <c r="AX34" s="235"/>
      <c r="AY34" s="235"/>
      <c r="AZ34" s="235"/>
      <c r="BA34" s="235"/>
      <c r="BB34" s="235"/>
      <c r="BC34" s="235"/>
      <c r="BD34" s="235"/>
      <c r="BE34" s="235"/>
      <c r="BF34" s="235"/>
      <c r="BG34" s="29"/>
      <c r="BH34" s="25"/>
      <c r="BI34" s="25"/>
      <c r="BJ34" s="26"/>
      <c r="BK34" s="235">
        <v>2000</v>
      </c>
      <c r="BL34" s="235"/>
      <c r="BM34" s="235"/>
      <c r="BN34" s="235"/>
      <c r="BO34" s="235"/>
      <c r="BP34" s="235"/>
      <c r="BQ34" s="235"/>
      <c r="BR34" s="235"/>
      <c r="BS34" s="235"/>
      <c r="BT34" s="235"/>
      <c r="BU34" s="235"/>
      <c r="BV34" s="26"/>
      <c r="BW34" s="229">
        <v>144354.59</v>
      </c>
      <c r="BX34" s="229"/>
      <c r="BY34" s="229"/>
      <c r="BZ34" s="229"/>
      <c r="CA34" s="229"/>
      <c r="CB34" s="229"/>
      <c r="CC34" s="229"/>
      <c r="CD34" s="229"/>
      <c r="CE34" s="229"/>
      <c r="CF34" s="229"/>
      <c r="CG34" s="229"/>
      <c r="CH34" s="224">
        <f>AT34-BW34</f>
        <v>3528.720000000001</v>
      </c>
      <c r="CI34" s="224"/>
      <c r="CJ34" s="224"/>
      <c r="CK34" s="224"/>
      <c r="CL34" s="224"/>
      <c r="CM34" s="224"/>
      <c r="CN34" s="224"/>
      <c r="CO34" s="224"/>
      <c r="CP34" s="224"/>
      <c r="CQ34" s="2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7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GC34" s="38"/>
      <c r="GR34" s="39"/>
      <c r="HX34" s="32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</row>
    <row r="35" spans="1:256" s="32" customFormat="1" ht="102.75" customHeight="1">
      <c r="A35" s="28"/>
      <c r="B35" s="238" t="s">
        <v>209</v>
      </c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  <c r="AE35" s="271" t="s">
        <v>9</v>
      </c>
      <c r="AF35" s="271"/>
      <c r="AG35" s="271"/>
      <c r="AH35" s="271"/>
      <c r="AI35" s="271"/>
      <c r="AJ35" s="271"/>
      <c r="AK35" s="234" t="s">
        <v>14</v>
      </c>
      <c r="AL35" s="234"/>
      <c r="AM35" s="234"/>
      <c r="AN35" s="234"/>
      <c r="AO35" s="234"/>
      <c r="AP35" s="234"/>
      <c r="AQ35" s="234"/>
      <c r="AR35" s="234"/>
      <c r="AS35" s="234"/>
      <c r="AT35" s="235">
        <v>576400</v>
      </c>
      <c r="AU35" s="235"/>
      <c r="AV35" s="235"/>
      <c r="AW35" s="235"/>
      <c r="AX35" s="235"/>
      <c r="AY35" s="235"/>
      <c r="AZ35" s="235"/>
      <c r="BA35" s="235"/>
      <c r="BB35" s="235"/>
      <c r="BC35" s="235"/>
      <c r="BD35" s="235"/>
      <c r="BE35" s="235"/>
      <c r="BF35" s="235"/>
      <c r="BG35" s="29"/>
      <c r="BH35" s="25"/>
      <c r="BI35" s="25"/>
      <c r="BJ35" s="26"/>
      <c r="BK35" s="235">
        <v>2000</v>
      </c>
      <c r="BL35" s="235"/>
      <c r="BM35" s="235"/>
      <c r="BN35" s="235"/>
      <c r="BO35" s="235"/>
      <c r="BP35" s="235"/>
      <c r="BQ35" s="235"/>
      <c r="BR35" s="235"/>
      <c r="BS35" s="235"/>
      <c r="BT35" s="235"/>
      <c r="BU35" s="235"/>
      <c r="BV35" s="26"/>
      <c r="BW35" s="229">
        <v>576370.82</v>
      </c>
      <c r="BX35" s="229"/>
      <c r="BY35" s="229"/>
      <c r="BZ35" s="229"/>
      <c r="CA35" s="229"/>
      <c r="CB35" s="229"/>
      <c r="CC35" s="229"/>
      <c r="CD35" s="229"/>
      <c r="CE35" s="229"/>
      <c r="CF35" s="229"/>
      <c r="CG35" s="229"/>
      <c r="CH35" s="224">
        <f>AT35-BW35</f>
        <v>29.180000000051223</v>
      </c>
      <c r="CI35" s="224"/>
      <c r="CJ35" s="224"/>
      <c r="CK35" s="224"/>
      <c r="CL35" s="224"/>
      <c r="CM35" s="224"/>
      <c r="CN35" s="224"/>
      <c r="CO35" s="224"/>
      <c r="CP35" s="224"/>
      <c r="CQ35" s="224"/>
      <c r="CR35" s="235"/>
      <c r="CS35" s="235"/>
      <c r="CT35" s="235"/>
      <c r="CU35" s="235"/>
      <c r="CV35" s="235"/>
      <c r="CW35" s="235"/>
      <c r="CX35" s="235"/>
      <c r="CY35" s="235"/>
      <c r="CZ35" s="235"/>
      <c r="DA35" s="235"/>
      <c r="DB35" s="235"/>
      <c r="DC35" s="27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GC35" s="33"/>
      <c r="GR35" s="34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</row>
    <row r="36" spans="1:107" s="41" customFormat="1" ht="175.5" customHeight="1">
      <c r="A36" s="40"/>
      <c r="B36" s="238" t="s">
        <v>210</v>
      </c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9" t="s">
        <v>9</v>
      </c>
      <c r="AF36" s="240"/>
      <c r="AG36" s="240"/>
      <c r="AH36" s="240"/>
      <c r="AI36" s="240"/>
      <c r="AJ36" s="241"/>
      <c r="AK36" s="242" t="s">
        <v>15</v>
      </c>
      <c r="AL36" s="234"/>
      <c r="AM36" s="234"/>
      <c r="AN36" s="234"/>
      <c r="AO36" s="234"/>
      <c r="AP36" s="234"/>
      <c r="AQ36" s="234"/>
      <c r="AR36" s="234"/>
      <c r="AS36" s="234"/>
      <c r="AT36" s="235" t="s">
        <v>120</v>
      </c>
      <c r="AU36" s="235"/>
      <c r="AV36" s="235"/>
      <c r="AW36" s="235"/>
      <c r="AX36" s="235"/>
      <c r="AY36" s="235"/>
      <c r="AZ36" s="235"/>
      <c r="BA36" s="235"/>
      <c r="BB36" s="235"/>
      <c r="BC36" s="235"/>
      <c r="BD36" s="235"/>
      <c r="BE36" s="235"/>
      <c r="BF36" s="235"/>
      <c r="BG36" s="13"/>
      <c r="BH36" s="13"/>
      <c r="BI36" s="13"/>
      <c r="BJ36" s="13"/>
      <c r="BK36" s="229" t="e">
        <f>SUM(#REF!)</f>
        <v>#REF!</v>
      </c>
      <c r="BL36" s="229"/>
      <c r="BM36" s="229"/>
      <c r="BN36" s="229"/>
      <c r="BO36" s="229"/>
      <c r="BP36" s="229"/>
      <c r="BQ36" s="229"/>
      <c r="BR36" s="229"/>
      <c r="BS36" s="229"/>
      <c r="BT36" s="229"/>
      <c r="BU36" s="229"/>
      <c r="BV36" s="229"/>
      <c r="BW36" s="229" t="s">
        <v>120</v>
      </c>
      <c r="BX36" s="229"/>
      <c r="BY36" s="229"/>
      <c r="BZ36" s="229"/>
      <c r="CA36" s="229"/>
      <c r="CB36" s="229"/>
      <c r="CC36" s="229"/>
      <c r="CD36" s="229"/>
      <c r="CE36" s="229"/>
      <c r="CF36" s="229"/>
      <c r="CG36" s="229"/>
      <c r="CH36" s="224" t="str">
        <f>AT36</f>
        <v>-</v>
      </c>
      <c r="CI36" s="224"/>
      <c r="CJ36" s="224"/>
      <c r="CK36" s="224"/>
      <c r="CL36" s="224"/>
      <c r="CM36" s="224"/>
      <c r="CN36" s="224"/>
      <c r="CO36" s="224"/>
      <c r="CP36" s="224"/>
      <c r="CQ36" s="224"/>
      <c r="CR36" s="237"/>
      <c r="CS36" s="237"/>
      <c r="CT36" s="237"/>
      <c r="CU36" s="237"/>
      <c r="CV36" s="237"/>
      <c r="CW36" s="237"/>
      <c r="CX36" s="237"/>
      <c r="CY36" s="237"/>
      <c r="CZ36" s="237"/>
      <c r="DA36" s="237"/>
      <c r="DB36" s="237"/>
      <c r="DC36" s="237"/>
    </row>
    <row r="37" spans="1:256" s="32" customFormat="1" ht="140.25" customHeight="1">
      <c r="A37" s="28"/>
      <c r="B37" s="238" t="s">
        <v>211</v>
      </c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  <c r="AD37" s="238"/>
      <c r="AE37" s="270" t="s">
        <v>9</v>
      </c>
      <c r="AF37" s="270"/>
      <c r="AG37" s="270"/>
      <c r="AH37" s="270"/>
      <c r="AI37" s="270"/>
      <c r="AJ37" s="270"/>
      <c r="AK37" s="234" t="s">
        <v>16</v>
      </c>
      <c r="AL37" s="234"/>
      <c r="AM37" s="234"/>
      <c r="AN37" s="234"/>
      <c r="AO37" s="234"/>
      <c r="AP37" s="234"/>
      <c r="AQ37" s="234"/>
      <c r="AR37" s="234"/>
      <c r="AS37" s="234"/>
      <c r="AT37" s="235">
        <v>50000</v>
      </c>
      <c r="AU37" s="235"/>
      <c r="AV37" s="235"/>
      <c r="AW37" s="235"/>
      <c r="AX37" s="235"/>
      <c r="AY37" s="235"/>
      <c r="AZ37" s="235"/>
      <c r="BA37" s="235"/>
      <c r="BB37" s="235"/>
      <c r="BC37" s="235"/>
      <c r="BD37" s="235"/>
      <c r="BE37" s="235"/>
      <c r="BF37" s="235"/>
      <c r="BG37" s="29"/>
      <c r="BH37" s="25"/>
      <c r="BI37" s="25"/>
      <c r="BJ37" s="26"/>
      <c r="BK37" s="235">
        <v>2000</v>
      </c>
      <c r="BL37" s="235"/>
      <c r="BM37" s="235"/>
      <c r="BN37" s="235"/>
      <c r="BO37" s="235"/>
      <c r="BP37" s="235"/>
      <c r="BQ37" s="235"/>
      <c r="BR37" s="235"/>
      <c r="BS37" s="235"/>
      <c r="BT37" s="235"/>
      <c r="BU37" s="235"/>
      <c r="BV37" s="26"/>
      <c r="BW37" s="229">
        <v>48374.81</v>
      </c>
      <c r="BX37" s="229"/>
      <c r="BY37" s="229"/>
      <c r="BZ37" s="229"/>
      <c r="CA37" s="229"/>
      <c r="CB37" s="229"/>
      <c r="CC37" s="229"/>
      <c r="CD37" s="229"/>
      <c r="CE37" s="229"/>
      <c r="CF37" s="229"/>
      <c r="CG37" s="229"/>
      <c r="CH37" s="224">
        <f>AT37-BW37</f>
        <v>1625.1900000000023</v>
      </c>
      <c r="CI37" s="224"/>
      <c r="CJ37" s="224"/>
      <c r="CK37" s="224"/>
      <c r="CL37" s="224"/>
      <c r="CM37" s="224"/>
      <c r="CN37" s="224"/>
      <c r="CO37" s="224"/>
      <c r="CP37" s="224"/>
      <c r="CQ37" s="224"/>
      <c r="CR37" s="235"/>
      <c r="CS37" s="235"/>
      <c r="CT37" s="235"/>
      <c r="CU37" s="235"/>
      <c r="CV37" s="235"/>
      <c r="CW37" s="235"/>
      <c r="CX37" s="235"/>
      <c r="CY37" s="235"/>
      <c r="CZ37" s="235"/>
      <c r="DA37" s="235"/>
      <c r="DB37" s="235"/>
      <c r="DC37" s="27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GC37" s="33"/>
      <c r="GR37" s="34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</row>
    <row r="38" spans="1:107" s="41" customFormat="1" ht="69" customHeight="1">
      <c r="A38" s="40"/>
      <c r="B38" s="267" t="s">
        <v>212</v>
      </c>
      <c r="C38" s="267"/>
      <c r="D38" s="267"/>
      <c r="E38" s="267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267"/>
      <c r="S38" s="267"/>
      <c r="T38" s="267"/>
      <c r="U38" s="267"/>
      <c r="V38" s="267"/>
      <c r="W38" s="267"/>
      <c r="X38" s="267"/>
      <c r="Y38" s="267"/>
      <c r="Z38" s="267"/>
      <c r="AA38" s="267"/>
      <c r="AB38" s="267"/>
      <c r="AC38" s="267"/>
      <c r="AD38" s="267"/>
      <c r="AE38" s="268" t="s">
        <v>9</v>
      </c>
      <c r="AF38" s="268"/>
      <c r="AG38" s="268"/>
      <c r="AH38" s="268"/>
      <c r="AI38" s="268"/>
      <c r="AJ38" s="268"/>
      <c r="AK38" s="232" t="s">
        <v>193</v>
      </c>
      <c r="AL38" s="232"/>
      <c r="AM38" s="232"/>
      <c r="AN38" s="232"/>
      <c r="AO38" s="232"/>
      <c r="AP38" s="232"/>
      <c r="AQ38" s="232"/>
      <c r="AR38" s="232"/>
      <c r="AS38" s="232"/>
      <c r="AT38" s="229">
        <v>5000</v>
      </c>
      <c r="AU38" s="229"/>
      <c r="AV38" s="229"/>
      <c r="AW38" s="229"/>
      <c r="AX38" s="229"/>
      <c r="AY38" s="229"/>
      <c r="AZ38" s="229"/>
      <c r="BA38" s="229"/>
      <c r="BB38" s="229"/>
      <c r="BC38" s="229"/>
      <c r="BD38" s="229"/>
      <c r="BE38" s="229"/>
      <c r="BF38" s="229"/>
      <c r="BG38" s="229"/>
      <c r="BH38" s="229"/>
      <c r="BI38" s="229"/>
      <c r="BJ38" s="229"/>
      <c r="BK38" s="229" t="e">
        <f>SUM(#REF!)</f>
        <v>#REF!</v>
      </c>
      <c r="BL38" s="229"/>
      <c r="BM38" s="229"/>
      <c r="BN38" s="229"/>
      <c r="BO38" s="229"/>
      <c r="BP38" s="229"/>
      <c r="BQ38" s="229"/>
      <c r="BR38" s="229"/>
      <c r="BS38" s="229"/>
      <c r="BT38" s="229"/>
      <c r="BU38" s="229"/>
      <c r="BV38" s="229"/>
      <c r="BW38" s="224" t="s">
        <v>120</v>
      </c>
      <c r="BX38" s="224"/>
      <c r="BY38" s="224"/>
      <c r="BZ38" s="224"/>
      <c r="CA38" s="224"/>
      <c r="CB38" s="224"/>
      <c r="CC38" s="224"/>
      <c r="CD38" s="224"/>
      <c r="CE38" s="224"/>
      <c r="CF38" s="224"/>
      <c r="CG38" s="224"/>
      <c r="CH38" s="224">
        <f>AT38</f>
        <v>5000</v>
      </c>
      <c r="CI38" s="224"/>
      <c r="CJ38" s="224"/>
      <c r="CK38" s="224"/>
      <c r="CL38" s="224"/>
      <c r="CM38" s="224"/>
      <c r="CN38" s="224"/>
      <c r="CO38" s="224"/>
      <c r="CP38" s="224"/>
      <c r="CQ38" s="224"/>
      <c r="CR38" s="237"/>
      <c r="CS38" s="237"/>
      <c r="CT38" s="237"/>
      <c r="CU38" s="237"/>
      <c r="CV38" s="237"/>
      <c r="CW38" s="237"/>
      <c r="CX38" s="237"/>
      <c r="CY38" s="237"/>
      <c r="CZ38" s="237"/>
      <c r="DA38" s="237"/>
      <c r="DB38" s="237"/>
      <c r="DC38" s="237"/>
    </row>
    <row r="39" spans="1:107" s="41" customFormat="1" ht="199.5" customHeight="1">
      <c r="A39" s="40"/>
      <c r="B39" s="267" t="s">
        <v>44</v>
      </c>
      <c r="C39" s="267"/>
      <c r="D39" s="267"/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267"/>
      <c r="X39" s="267"/>
      <c r="Y39" s="267"/>
      <c r="Z39" s="267"/>
      <c r="AA39" s="267"/>
      <c r="AB39" s="267"/>
      <c r="AC39" s="267"/>
      <c r="AD39" s="267"/>
      <c r="AE39" s="268" t="s">
        <v>9</v>
      </c>
      <c r="AF39" s="268"/>
      <c r="AG39" s="268"/>
      <c r="AH39" s="268"/>
      <c r="AI39" s="268"/>
      <c r="AJ39" s="268"/>
      <c r="AK39" s="232" t="s">
        <v>17</v>
      </c>
      <c r="AL39" s="232"/>
      <c r="AM39" s="232"/>
      <c r="AN39" s="232"/>
      <c r="AO39" s="232"/>
      <c r="AP39" s="232"/>
      <c r="AQ39" s="232"/>
      <c r="AR39" s="232"/>
      <c r="AS39" s="232"/>
      <c r="AT39" s="229">
        <v>3128000</v>
      </c>
      <c r="AU39" s="229"/>
      <c r="AV39" s="229"/>
      <c r="AW39" s="229"/>
      <c r="AX39" s="229"/>
      <c r="AY39" s="229"/>
      <c r="AZ39" s="229"/>
      <c r="BA39" s="229"/>
      <c r="BB39" s="229"/>
      <c r="BC39" s="229"/>
      <c r="BD39" s="229"/>
      <c r="BE39" s="229"/>
      <c r="BF39" s="229"/>
      <c r="BG39" s="229"/>
      <c r="BH39" s="229"/>
      <c r="BI39" s="229"/>
      <c r="BJ39" s="229"/>
      <c r="BK39" s="229" t="e">
        <f>SUM(#REF!)</f>
        <v>#REF!</v>
      </c>
      <c r="BL39" s="229"/>
      <c r="BM39" s="229"/>
      <c r="BN39" s="229"/>
      <c r="BO39" s="229"/>
      <c r="BP39" s="229"/>
      <c r="BQ39" s="229"/>
      <c r="BR39" s="229"/>
      <c r="BS39" s="229"/>
      <c r="BT39" s="229"/>
      <c r="BU39" s="229"/>
      <c r="BV39" s="229"/>
      <c r="BW39" s="224">
        <v>3128000</v>
      </c>
      <c r="BX39" s="224"/>
      <c r="BY39" s="224"/>
      <c r="BZ39" s="224"/>
      <c r="CA39" s="224"/>
      <c r="CB39" s="224"/>
      <c r="CC39" s="224"/>
      <c r="CD39" s="224"/>
      <c r="CE39" s="224"/>
      <c r="CF39" s="224"/>
      <c r="CG39" s="224"/>
      <c r="CH39" s="224" t="s">
        <v>120</v>
      </c>
      <c r="CI39" s="224"/>
      <c r="CJ39" s="224"/>
      <c r="CK39" s="224"/>
      <c r="CL39" s="224"/>
      <c r="CM39" s="224"/>
      <c r="CN39" s="224"/>
      <c r="CO39" s="224"/>
      <c r="CP39" s="224"/>
      <c r="CQ39" s="224"/>
      <c r="CR39" s="237"/>
      <c r="CS39" s="237"/>
      <c r="CT39" s="237"/>
      <c r="CU39" s="237"/>
      <c r="CV39" s="237"/>
      <c r="CW39" s="237"/>
      <c r="CX39" s="237"/>
      <c r="CY39" s="237"/>
      <c r="CZ39" s="237"/>
      <c r="DA39" s="237"/>
      <c r="DB39" s="237"/>
      <c r="DC39" s="237"/>
    </row>
    <row r="40" spans="1:256" s="4" customFormat="1" ht="169.5" customHeight="1">
      <c r="A40" s="14"/>
      <c r="B40" s="269" t="s">
        <v>232</v>
      </c>
      <c r="C40" s="269"/>
      <c r="D40" s="269"/>
      <c r="E40" s="269"/>
      <c r="F40" s="269"/>
      <c r="G40" s="269"/>
      <c r="H40" s="269"/>
      <c r="I40" s="269"/>
      <c r="J40" s="269"/>
      <c r="K40" s="269"/>
      <c r="L40" s="269"/>
      <c r="M40" s="269"/>
      <c r="N40" s="269"/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69"/>
      <c r="Z40" s="269"/>
      <c r="AA40" s="269"/>
      <c r="AB40" s="269"/>
      <c r="AC40" s="269"/>
      <c r="AD40" s="269"/>
      <c r="AE40" s="227" t="s">
        <v>9</v>
      </c>
      <c r="AF40" s="227"/>
      <c r="AG40" s="227"/>
      <c r="AH40" s="227"/>
      <c r="AI40" s="227"/>
      <c r="AJ40" s="227"/>
      <c r="AK40" s="234" t="s">
        <v>231</v>
      </c>
      <c r="AL40" s="234"/>
      <c r="AM40" s="234"/>
      <c r="AN40" s="234"/>
      <c r="AO40" s="234"/>
      <c r="AP40" s="234"/>
      <c r="AQ40" s="234"/>
      <c r="AR40" s="234"/>
      <c r="AS40" s="234"/>
      <c r="AT40" s="229">
        <v>120000</v>
      </c>
      <c r="AU40" s="229"/>
      <c r="AV40" s="229"/>
      <c r="AW40" s="229"/>
      <c r="AX40" s="229"/>
      <c r="AY40" s="229"/>
      <c r="AZ40" s="229"/>
      <c r="BA40" s="229"/>
      <c r="BB40" s="229"/>
      <c r="BC40" s="229"/>
      <c r="BD40" s="229"/>
      <c r="BE40" s="229"/>
      <c r="BF40" s="229"/>
      <c r="BG40" s="229"/>
      <c r="BH40" s="229"/>
      <c r="BI40" s="229"/>
      <c r="BJ40" s="229"/>
      <c r="BK40" s="229">
        <v>15000</v>
      </c>
      <c r="BL40" s="229"/>
      <c r="BM40" s="229"/>
      <c r="BN40" s="229"/>
      <c r="BO40" s="229"/>
      <c r="BP40" s="229"/>
      <c r="BQ40" s="229"/>
      <c r="BR40" s="229"/>
      <c r="BS40" s="229"/>
      <c r="BT40" s="229"/>
      <c r="BU40" s="229"/>
      <c r="BV40" s="229"/>
      <c r="BW40" s="229">
        <v>116522.79</v>
      </c>
      <c r="BX40" s="229"/>
      <c r="BY40" s="229"/>
      <c r="BZ40" s="229"/>
      <c r="CA40" s="229"/>
      <c r="CB40" s="229"/>
      <c r="CC40" s="229"/>
      <c r="CD40" s="229"/>
      <c r="CE40" s="229"/>
      <c r="CF40" s="229"/>
      <c r="CG40" s="229"/>
      <c r="CH40" s="224">
        <f>AT40-BW40</f>
        <v>3477.2100000000064</v>
      </c>
      <c r="CI40" s="224"/>
      <c r="CJ40" s="224"/>
      <c r="CK40" s="224"/>
      <c r="CL40" s="224"/>
      <c r="CM40" s="224"/>
      <c r="CN40" s="224"/>
      <c r="CO40" s="224"/>
      <c r="CP40" s="224"/>
      <c r="CQ40" s="224"/>
      <c r="CR40" s="225"/>
      <c r="CS40" s="225"/>
      <c r="CT40" s="225"/>
      <c r="CU40" s="225"/>
      <c r="CV40" s="225"/>
      <c r="CW40" s="225"/>
      <c r="CX40" s="225"/>
      <c r="CY40" s="225"/>
      <c r="CZ40" s="225"/>
      <c r="DA40" s="225"/>
      <c r="DB40" s="225"/>
      <c r="DC40" s="225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107" ht="105" customHeight="1">
      <c r="A41" s="14"/>
      <c r="B41" s="226" t="s">
        <v>213</v>
      </c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6"/>
      <c r="AC41" s="226"/>
      <c r="AD41" s="226"/>
      <c r="AE41" s="227" t="s">
        <v>9</v>
      </c>
      <c r="AF41" s="227"/>
      <c r="AG41" s="227"/>
      <c r="AH41" s="227"/>
      <c r="AI41" s="227"/>
      <c r="AJ41" s="227"/>
      <c r="AK41" s="228" t="s">
        <v>173</v>
      </c>
      <c r="AL41" s="228"/>
      <c r="AM41" s="228"/>
      <c r="AN41" s="228"/>
      <c r="AO41" s="228"/>
      <c r="AP41" s="228"/>
      <c r="AQ41" s="228"/>
      <c r="AR41" s="228"/>
      <c r="AS41" s="228"/>
      <c r="AT41" s="229" t="s">
        <v>120</v>
      </c>
      <c r="AU41" s="229"/>
      <c r="AV41" s="229"/>
      <c r="AW41" s="229"/>
      <c r="AX41" s="229"/>
      <c r="AY41" s="229"/>
      <c r="AZ41" s="229"/>
      <c r="BA41" s="229"/>
      <c r="BB41" s="229"/>
      <c r="BC41" s="229"/>
      <c r="BD41" s="229"/>
      <c r="BE41" s="229"/>
      <c r="BF41" s="229"/>
      <c r="BG41" s="229"/>
      <c r="BH41" s="229"/>
      <c r="BI41" s="229"/>
      <c r="BJ41" s="229"/>
      <c r="BK41" s="229">
        <v>149400</v>
      </c>
      <c r="BL41" s="229"/>
      <c r="BM41" s="229"/>
      <c r="BN41" s="229"/>
      <c r="BO41" s="229"/>
      <c r="BP41" s="229"/>
      <c r="BQ41" s="229"/>
      <c r="BR41" s="229"/>
      <c r="BS41" s="229"/>
      <c r="BT41" s="229"/>
      <c r="BU41" s="229"/>
      <c r="BV41" s="229"/>
      <c r="BW41" s="229" t="s">
        <v>19</v>
      </c>
      <c r="BX41" s="229"/>
      <c r="BY41" s="229"/>
      <c r="BZ41" s="229"/>
      <c r="CA41" s="229"/>
      <c r="CB41" s="229"/>
      <c r="CC41" s="229"/>
      <c r="CD41" s="229"/>
      <c r="CE41" s="229"/>
      <c r="CF41" s="229"/>
      <c r="CG41" s="229"/>
      <c r="CH41" s="224" t="str">
        <f>AT41</f>
        <v>-</v>
      </c>
      <c r="CI41" s="224"/>
      <c r="CJ41" s="224"/>
      <c r="CK41" s="224"/>
      <c r="CL41" s="224"/>
      <c r="CM41" s="224"/>
      <c r="CN41" s="224"/>
      <c r="CO41" s="224"/>
      <c r="CP41" s="224"/>
      <c r="CQ41" s="224"/>
      <c r="CR41" s="225"/>
      <c r="CS41" s="225"/>
      <c r="CT41" s="225"/>
      <c r="CU41" s="225"/>
      <c r="CV41" s="225"/>
      <c r="CW41" s="225"/>
      <c r="CX41" s="225"/>
      <c r="CY41" s="225"/>
      <c r="CZ41" s="225"/>
      <c r="DA41" s="225"/>
      <c r="DB41" s="225"/>
      <c r="DC41" s="225"/>
    </row>
    <row r="42" spans="1:107" ht="81.75" customHeight="1">
      <c r="A42" s="14"/>
      <c r="B42" s="226" t="s">
        <v>241</v>
      </c>
      <c r="C42" s="226"/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6"/>
      <c r="AA42" s="226"/>
      <c r="AB42" s="226"/>
      <c r="AC42" s="226"/>
      <c r="AD42" s="226"/>
      <c r="AE42" s="227" t="s">
        <v>9</v>
      </c>
      <c r="AF42" s="227"/>
      <c r="AG42" s="227"/>
      <c r="AH42" s="227"/>
      <c r="AI42" s="227"/>
      <c r="AJ42" s="227"/>
      <c r="AK42" s="228" t="s">
        <v>242</v>
      </c>
      <c r="AL42" s="228"/>
      <c r="AM42" s="228"/>
      <c r="AN42" s="228"/>
      <c r="AO42" s="228"/>
      <c r="AP42" s="228"/>
      <c r="AQ42" s="228"/>
      <c r="AR42" s="228"/>
      <c r="AS42" s="228"/>
      <c r="AT42" s="229">
        <v>200</v>
      </c>
      <c r="AU42" s="229"/>
      <c r="AV42" s="229"/>
      <c r="AW42" s="229"/>
      <c r="AX42" s="229"/>
      <c r="AY42" s="229"/>
      <c r="AZ42" s="229"/>
      <c r="BA42" s="229"/>
      <c r="BB42" s="229"/>
      <c r="BC42" s="229"/>
      <c r="BD42" s="229"/>
      <c r="BE42" s="229"/>
      <c r="BF42" s="229"/>
      <c r="BG42" s="229"/>
      <c r="BH42" s="229"/>
      <c r="BI42" s="229"/>
      <c r="BJ42" s="229"/>
      <c r="BK42" s="229">
        <v>149400</v>
      </c>
      <c r="BL42" s="229"/>
      <c r="BM42" s="229"/>
      <c r="BN42" s="229"/>
      <c r="BO42" s="229"/>
      <c r="BP42" s="229"/>
      <c r="BQ42" s="229"/>
      <c r="BR42" s="229"/>
      <c r="BS42" s="229"/>
      <c r="BT42" s="229"/>
      <c r="BU42" s="229"/>
      <c r="BV42" s="229"/>
      <c r="BW42" s="229">
        <v>191.23</v>
      </c>
      <c r="BX42" s="229"/>
      <c r="BY42" s="229"/>
      <c r="BZ42" s="229"/>
      <c r="CA42" s="229"/>
      <c r="CB42" s="229"/>
      <c r="CC42" s="229"/>
      <c r="CD42" s="229"/>
      <c r="CE42" s="229"/>
      <c r="CF42" s="229"/>
      <c r="CG42" s="229"/>
      <c r="CH42" s="224">
        <f>AT42-BW42</f>
        <v>8.77000000000001</v>
      </c>
      <c r="CI42" s="224"/>
      <c r="CJ42" s="224"/>
      <c r="CK42" s="224"/>
      <c r="CL42" s="224"/>
      <c r="CM42" s="224"/>
      <c r="CN42" s="224"/>
      <c r="CO42" s="224"/>
      <c r="CP42" s="224"/>
      <c r="CQ42" s="224"/>
      <c r="CR42" s="225"/>
      <c r="CS42" s="225"/>
      <c r="CT42" s="225"/>
      <c r="CU42" s="225"/>
      <c r="CV42" s="225"/>
      <c r="CW42" s="225"/>
      <c r="CX42" s="225"/>
      <c r="CY42" s="225"/>
      <c r="CZ42" s="225"/>
      <c r="DA42" s="225"/>
      <c r="DB42" s="225"/>
      <c r="DC42" s="225"/>
    </row>
    <row r="43" spans="1:107" ht="81.75" customHeight="1">
      <c r="A43" s="14"/>
      <c r="B43" s="226" t="s">
        <v>190</v>
      </c>
      <c r="C43" s="226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7" t="s">
        <v>9</v>
      </c>
      <c r="AF43" s="227"/>
      <c r="AG43" s="227"/>
      <c r="AH43" s="227"/>
      <c r="AI43" s="227"/>
      <c r="AJ43" s="227"/>
      <c r="AK43" s="228" t="s">
        <v>191</v>
      </c>
      <c r="AL43" s="228"/>
      <c r="AM43" s="228"/>
      <c r="AN43" s="228"/>
      <c r="AO43" s="228"/>
      <c r="AP43" s="228"/>
      <c r="AQ43" s="228"/>
      <c r="AR43" s="228"/>
      <c r="AS43" s="228"/>
      <c r="AT43" s="229">
        <v>37900</v>
      </c>
      <c r="AU43" s="229"/>
      <c r="AV43" s="229"/>
      <c r="AW43" s="229"/>
      <c r="AX43" s="229"/>
      <c r="AY43" s="229"/>
      <c r="AZ43" s="229"/>
      <c r="BA43" s="229"/>
      <c r="BB43" s="229"/>
      <c r="BC43" s="229"/>
      <c r="BD43" s="229"/>
      <c r="BE43" s="229"/>
      <c r="BF43" s="229"/>
      <c r="BG43" s="229"/>
      <c r="BH43" s="229"/>
      <c r="BI43" s="229"/>
      <c r="BJ43" s="229"/>
      <c r="BK43" s="229">
        <v>149400</v>
      </c>
      <c r="BL43" s="229"/>
      <c r="BM43" s="229"/>
      <c r="BN43" s="229"/>
      <c r="BO43" s="229"/>
      <c r="BP43" s="229"/>
      <c r="BQ43" s="229"/>
      <c r="BR43" s="229"/>
      <c r="BS43" s="229"/>
      <c r="BT43" s="229"/>
      <c r="BU43" s="229"/>
      <c r="BV43" s="229"/>
      <c r="BW43" s="229">
        <v>37900</v>
      </c>
      <c r="BX43" s="229"/>
      <c r="BY43" s="229"/>
      <c r="BZ43" s="229"/>
      <c r="CA43" s="229"/>
      <c r="CB43" s="229"/>
      <c r="CC43" s="229"/>
      <c r="CD43" s="229"/>
      <c r="CE43" s="229"/>
      <c r="CF43" s="229"/>
      <c r="CG43" s="229"/>
      <c r="CH43" s="224" t="s">
        <v>120</v>
      </c>
      <c r="CI43" s="224"/>
      <c r="CJ43" s="224"/>
      <c r="CK43" s="224"/>
      <c r="CL43" s="224"/>
      <c r="CM43" s="224"/>
      <c r="CN43" s="224"/>
      <c r="CO43" s="224"/>
      <c r="CP43" s="224"/>
      <c r="CQ43" s="224"/>
      <c r="CR43" s="225"/>
      <c r="CS43" s="225"/>
      <c r="CT43" s="225"/>
      <c r="CU43" s="225"/>
      <c r="CV43" s="225"/>
      <c r="CW43" s="225"/>
      <c r="CX43" s="225"/>
      <c r="CY43" s="225"/>
      <c r="CZ43" s="225"/>
      <c r="DA43" s="225"/>
      <c r="DB43" s="225"/>
      <c r="DC43" s="225"/>
    </row>
    <row r="44" spans="1:256" ht="28.5" customHeight="1" thickBot="1">
      <c r="A44" s="42"/>
      <c r="B44" s="253" t="s">
        <v>45</v>
      </c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5"/>
      <c r="AE44" s="256" t="s">
        <v>46</v>
      </c>
      <c r="AF44" s="257"/>
      <c r="AG44" s="257"/>
      <c r="AH44" s="257"/>
      <c r="AI44" s="257"/>
      <c r="AJ44" s="258"/>
      <c r="AK44" s="259" t="s">
        <v>47</v>
      </c>
      <c r="AL44" s="257"/>
      <c r="AM44" s="257"/>
      <c r="AN44" s="257"/>
      <c r="AO44" s="257"/>
      <c r="AP44" s="257"/>
      <c r="AQ44" s="257"/>
      <c r="AR44" s="257"/>
      <c r="AS44" s="258"/>
      <c r="AT44" s="260">
        <f>стр1!BB17-стр2!AT8</f>
        <v>-445483.30999999866</v>
      </c>
      <c r="AU44" s="261"/>
      <c r="AV44" s="261"/>
      <c r="AW44" s="261"/>
      <c r="AX44" s="261"/>
      <c r="AY44" s="261"/>
      <c r="AZ44" s="261"/>
      <c r="BA44" s="261"/>
      <c r="BB44" s="261"/>
      <c r="BC44" s="261"/>
      <c r="BD44" s="261"/>
      <c r="BE44" s="261"/>
      <c r="BF44" s="261"/>
      <c r="BG44" s="261"/>
      <c r="BH44" s="261"/>
      <c r="BI44" s="261"/>
      <c r="BJ44" s="262"/>
      <c r="BK44" s="263"/>
      <c r="BL44" s="264"/>
      <c r="BM44" s="264"/>
      <c r="BN44" s="264"/>
      <c r="BO44" s="264"/>
      <c r="BP44" s="264"/>
      <c r="BQ44" s="264"/>
      <c r="BR44" s="264"/>
      <c r="BS44" s="264"/>
      <c r="BT44" s="264"/>
      <c r="BU44" s="264"/>
      <c r="BV44" s="265"/>
      <c r="BW44" s="263">
        <f>стр1!BX17-стр2!BW8</f>
        <v>-290384.3900000043</v>
      </c>
      <c r="BX44" s="264"/>
      <c r="BY44" s="264"/>
      <c r="BZ44" s="264"/>
      <c r="CA44" s="264"/>
      <c r="CB44" s="264"/>
      <c r="CC44" s="264"/>
      <c r="CD44" s="264"/>
      <c r="CE44" s="264"/>
      <c r="CF44" s="264"/>
      <c r="CG44" s="265"/>
      <c r="CH44" s="263" t="s">
        <v>47</v>
      </c>
      <c r="CI44" s="264"/>
      <c r="CJ44" s="264"/>
      <c r="CK44" s="264"/>
      <c r="CL44" s="264"/>
      <c r="CM44" s="264"/>
      <c r="CN44" s="264"/>
      <c r="CO44" s="264"/>
      <c r="CP44" s="264"/>
      <c r="CQ44" s="265"/>
      <c r="CR44" s="263"/>
      <c r="CS44" s="264"/>
      <c r="CT44" s="264"/>
      <c r="CU44" s="264"/>
      <c r="CV44" s="264"/>
      <c r="CW44" s="264"/>
      <c r="CX44" s="264"/>
      <c r="CY44" s="264"/>
      <c r="CZ44" s="264"/>
      <c r="DA44" s="264"/>
      <c r="DB44" s="264"/>
      <c r="DC44" s="266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HX44" s="43"/>
      <c r="HY44" s="43"/>
      <c r="HZ44" s="43"/>
      <c r="IA44" s="43"/>
      <c r="IB44" s="43"/>
      <c r="IC44" s="43"/>
      <c r="ID44" s="43"/>
      <c r="IE44" s="43"/>
      <c r="IF44" s="43"/>
      <c r="IG44" s="43"/>
      <c r="IH44" s="43"/>
      <c r="II44" s="43"/>
      <c r="IJ44" s="43"/>
      <c r="IK44" s="43"/>
      <c r="IL44" s="43"/>
      <c r="IM44" s="43"/>
      <c r="IN44" s="43"/>
      <c r="IO44" s="43"/>
      <c r="IP44" s="43"/>
      <c r="IQ44" s="43"/>
      <c r="IR44" s="43"/>
      <c r="IS44" s="43"/>
      <c r="IT44" s="43"/>
      <c r="IU44" s="43"/>
      <c r="IV44" s="43"/>
    </row>
    <row r="45" spans="1:107" ht="3" customHeight="1" hidden="1">
      <c r="A45" s="14"/>
      <c r="B45" s="250" t="s">
        <v>48</v>
      </c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0"/>
      <c r="AA45" s="250"/>
      <c r="AB45" s="250"/>
      <c r="AC45" s="250"/>
      <c r="AD45" s="250"/>
      <c r="AE45" s="251" t="s">
        <v>46</v>
      </c>
      <c r="AF45" s="251"/>
      <c r="AG45" s="251"/>
      <c r="AH45" s="251"/>
      <c r="AI45" s="251"/>
      <c r="AJ45" s="251"/>
      <c r="AK45" s="252"/>
      <c r="AL45" s="252"/>
      <c r="AM45" s="252"/>
      <c r="AN45" s="252"/>
      <c r="AO45" s="252"/>
      <c r="AP45" s="252"/>
      <c r="AQ45" s="252"/>
      <c r="AR45" s="252"/>
      <c r="AS45" s="252"/>
      <c r="AT45" s="248"/>
      <c r="AU45" s="248"/>
      <c r="AV45" s="248"/>
      <c r="AW45" s="248"/>
      <c r="AX45" s="248"/>
      <c r="AY45" s="248"/>
      <c r="AZ45" s="248"/>
      <c r="BA45" s="248"/>
      <c r="BB45" s="248"/>
      <c r="BC45" s="248"/>
      <c r="BD45" s="248"/>
      <c r="BE45" s="248"/>
      <c r="BF45" s="248"/>
      <c r="BG45" s="248"/>
      <c r="BH45" s="248"/>
      <c r="BI45" s="248"/>
      <c r="BJ45" s="248"/>
      <c r="BK45" s="248"/>
      <c r="BL45" s="248"/>
      <c r="BM45" s="248"/>
      <c r="BN45" s="248"/>
      <c r="BO45" s="248"/>
      <c r="BP45" s="248"/>
      <c r="BQ45" s="248"/>
      <c r="BR45" s="248"/>
      <c r="BS45" s="248"/>
      <c r="BT45" s="248"/>
      <c r="BU45" s="248"/>
      <c r="BV45" s="248"/>
      <c r="BW45" s="248">
        <f>стр1!BX13-стр2!BW4</f>
        <v>0</v>
      </c>
      <c r="BX45" s="248"/>
      <c r="BY45" s="248"/>
      <c r="BZ45" s="248"/>
      <c r="CA45" s="248"/>
      <c r="CB45" s="248"/>
      <c r="CC45" s="248"/>
      <c r="CD45" s="248"/>
      <c r="CE45" s="248"/>
      <c r="CF45" s="248"/>
      <c r="CG45" s="248"/>
      <c r="CH45" s="248"/>
      <c r="CI45" s="248"/>
      <c r="CJ45" s="248"/>
      <c r="CK45" s="248"/>
      <c r="CL45" s="248"/>
      <c r="CM45" s="248"/>
      <c r="CN45" s="248"/>
      <c r="CO45" s="248"/>
      <c r="CP45" s="248"/>
      <c r="CQ45" s="248"/>
      <c r="CR45" s="249"/>
      <c r="CS45" s="249"/>
      <c r="CT45" s="249"/>
      <c r="CU45" s="249"/>
      <c r="CV45" s="249"/>
      <c r="CW45" s="249"/>
      <c r="CX45" s="249"/>
      <c r="CY45" s="249"/>
      <c r="CZ45" s="249"/>
      <c r="DA45" s="249"/>
      <c r="DB45" s="249"/>
      <c r="DC45" s="249"/>
    </row>
    <row r="46" spans="1:107" ht="14.25" customHeight="1" hidden="1">
      <c r="A46" s="14"/>
      <c r="B46" s="243"/>
      <c r="C46" s="243"/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4"/>
      <c r="AF46" s="244"/>
      <c r="AG46" s="244"/>
      <c r="AH46" s="244"/>
      <c r="AI46" s="244"/>
      <c r="AJ46" s="244"/>
      <c r="AK46" s="245"/>
      <c r="AL46" s="245"/>
      <c r="AM46" s="245"/>
      <c r="AN46" s="245"/>
      <c r="AO46" s="245"/>
      <c r="AP46" s="245"/>
      <c r="AQ46" s="245"/>
      <c r="AR46" s="245"/>
      <c r="AS46" s="245"/>
      <c r="AT46" s="246"/>
      <c r="AU46" s="246"/>
      <c r="AV46" s="246"/>
      <c r="AW46" s="246"/>
      <c r="AX46" s="246"/>
      <c r="AY46" s="246"/>
      <c r="AZ46" s="246"/>
      <c r="BA46" s="246"/>
      <c r="BB46" s="246"/>
      <c r="BC46" s="246"/>
      <c r="BD46" s="246"/>
      <c r="BE46" s="246"/>
      <c r="BF46" s="246"/>
      <c r="BG46" s="246"/>
      <c r="BH46" s="246"/>
      <c r="BI46" s="246"/>
      <c r="BJ46" s="246"/>
      <c r="BK46" s="246"/>
      <c r="BL46" s="246"/>
      <c r="BM46" s="246"/>
      <c r="BN46" s="246"/>
      <c r="BO46" s="246"/>
      <c r="BP46" s="246"/>
      <c r="BQ46" s="246"/>
      <c r="BR46" s="246"/>
      <c r="BS46" s="246"/>
      <c r="BT46" s="246"/>
      <c r="BU46" s="246"/>
      <c r="BV46" s="246"/>
      <c r="BW46" s="246"/>
      <c r="BX46" s="246"/>
      <c r="BY46" s="246"/>
      <c r="BZ46" s="246"/>
      <c r="CA46" s="246"/>
      <c r="CB46" s="246"/>
      <c r="CC46" s="246"/>
      <c r="CD46" s="246"/>
      <c r="CE46" s="246"/>
      <c r="CF46" s="246"/>
      <c r="CG46" s="246"/>
      <c r="CH46" s="246"/>
      <c r="CI46" s="246"/>
      <c r="CJ46" s="246"/>
      <c r="CK46" s="246"/>
      <c r="CL46" s="246"/>
      <c r="CM46" s="246"/>
      <c r="CN46" s="246"/>
      <c r="CO46" s="246"/>
      <c r="CP46" s="246"/>
      <c r="CQ46" s="246"/>
      <c r="CR46" s="247"/>
      <c r="CS46" s="247"/>
      <c r="CT46" s="247"/>
      <c r="CU46" s="247"/>
      <c r="CV46" s="247"/>
      <c r="CW46" s="247"/>
      <c r="CX46" s="247"/>
      <c r="CY46" s="247"/>
      <c r="CZ46" s="247"/>
      <c r="DA46" s="247"/>
      <c r="DB46" s="247"/>
      <c r="DC46" s="247"/>
    </row>
    <row r="47" spans="1:107" ht="14.25" customHeight="1" hidden="1">
      <c r="A47" s="14"/>
      <c r="B47" s="243"/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4"/>
      <c r="AF47" s="244"/>
      <c r="AG47" s="244"/>
      <c r="AH47" s="244"/>
      <c r="AI47" s="244"/>
      <c r="AJ47" s="244"/>
      <c r="AK47" s="245"/>
      <c r="AL47" s="245"/>
      <c r="AM47" s="245"/>
      <c r="AN47" s="245"/>
      <c r="AO47" s="245"/>
      <c r="AP47" s="245"/>
      <c r="AQ47" s="245"/>
      <c r="AR47" s="245"/>
      <c r="AS47" s="245"/>
      <c r="AT47" s="246"/>
      <c r="AU47" s="246"/>
      <c r="AV47" s="246"/>
      <c r="AW47" s="246"/>
      <c r="AX47" s="246"/>
      <c r="AY47" s="246"/>
      <c r="AZ47" s="246"/>
      <c r="BA47" s="246"/>
      <c r="BB47" s="246"/>
      <c r="BC47" s="246"/>
      <c r="BD47" s="246"/>
      <c r="BE47" s="246"/>
      <c r="BF47" s="246"/>
      <c r="BG47" s="246"/>
      <c r="BH47" s="246"/>
      <c r="BI47" s="246"/>
      <c r="BJ47" s="246"/>
      <c r="BK47" s="246"/>
      <c r="BL47" s="246"/>
      <c r="BM47" s="246"/>
      <c r="BN47" s="246"/>
      <c r="BO47" s="246"/>
      <c r="BP47" s="246"/>
      <c r="BQ47" s="246"/>
      <c r="BR47" s="246"/>
      <c r="BS47" s="246"/>
      <c r="BT47" s="246"/>
      <c r="BU47" s="246"/>
      <c r="BV47" s="246"/>
      <c r="BW47" s="246"/>
      <c r="BX47" s="246"/>
      <c r="BY47" s="246"/>
      <c r="BZ47" s="246"/>
      <c r="CA47" s="246"/>
      <c r="CB47" s="246"/>
      <c r="CC47" s="246"/>
      <c r="CD47" s="246"/>
      <c r="CE47" s="246"/>
      <c r="CF47" s="246"/>
      <c r="CG47" s="246"/>
      <c r="CH47" s="246"/>
      <c r="CI47" s="246"/>
      <c r="CJ47" s="246"/>
      <c r="CK47" s="246"/>
      <c r="CL47" s="246"/>
      <c r="CM47" s="246"/>
      <c r="CN47" s="246"/>
      <c r="CO47" s="246"/>
      <c r="CP47" s="246"/>
      <c r="CQ47" s="246"/>
      <c r="CR47" s="247"/>
      <c r="CS47" s="247"/>
      <c r="CT47" s="247"/>
      <c r="CU47" s="247"/>
      <c r="CV47" s="247"/>
      <c r="CW47" s="247"/>
      <c r="CX47" s="247"/>
      <c r="CY47" s="247"/>
      <c r="CZ47" s="247"/>
      <c r="DA47" s="247"/>
      <c r="DB47" s="247"/>
      <c r="DC47" s="247"/>
    </row>
    <row r="48" spans="1:107" ht="14.25" customHeight="1" hidden="1">
      <c r="A48" s="14"/>
      <c r="B48" s="243"/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4"/>
      <c r="AF48" s="244"/>
      <c r="AG48" s="244"/>
      <c r="AH48" s="244"/>
      <c r="AI48" s="244"/>
      <c r="AJ48" s="244"/>
      <c r="AK48" s="245"/>
      <c r="AL48" s="245"/>
      <c r="AM48" s="245"/>
      <c r="AN48" s="245"/>
      <c r="AO48" s="245"/>
      <c r="AP48" s="245"/>
      <c r="AQ48" s="245"/>
      <c r="AR48" s="245"/>
      <c r="AS48" s="245"/>
      <c r="AT48" s="246"/>
      <c r="AU48" s="246"/>
      <c r="AV48" s="246"/>
      <c r="AW48" s="246"/>
      <c r="AX48" s="246"/>
      <c r="AY48" s="246"/>
      <c r="AZ48" s="246"/>
      <c r="BA48" s="246"/>
      <c r="BB48" s="246"/>
      <c r="BC48" s="246"/>
      <c r="BD48" s="246"/>
      <c r="BE48" s="246"/>
      <c r="BF48" s="246"/>
      <c r="BG48" s="246"/>
      <c r="BH48" s="246"/>
      <c r="BI48" s="246"/>
      <c r="BJ48" s="246"/>
      <c r="BK48" s="246"/>
      <c r="BL48" s="246"/>
      <c r="BM48" s="246"/>
      <c r="BN48" s="246"/>
      <c r="BO48" s="246"/>
      <c r="BP48" s="246"/>
      <c r="BQ48" s="246"/>
      <c r="BR48" s="246"/>
      <c r="BS48" s="246"/>
      <c r="BT48" s="246"/>
      <c r="BU48" s="246"/>
      <c r="BV48" s="246"/>
      <c r="BW48" s="246"/>
      <c r="BX48" s="246"/>
      <c r="BY48" s="246"/>
      <c r="BZ48" s="246"/>
      <c r="CA48" s="246"/>
      <c r="CB48" s="246"/>
      <c r="CC48" s="246"/>
      <c r="CD48" s="246"/>
      <c r="CE48" s="246"/>
      <c r="CF48" s="246"/>
      <c r="CG48" s="246"/>
      <c r="CH48" s="246"/>
      <c r="CI48" s="246"/>
      <c r="CJ48" s="246"/>
      <c r="CK48" s="246"/>
      <c r="CL48" s="246"/>
      <c r="CM48" s="246"/>
      <c r="CN48" s="246"/>
      <c r="CO48" s="246"/>
      <c r="CP48" s="246"/>
      <c r="CQ48" s="246"/>
      <c r="CR48" s="247"/>
      <c r="CS48" s="247"/>
      <c r="CT48" s="247"/>
      <c r="CU48" s="247"/>
      <c r="CV48" s="247"/>
      <c r="CW48" s="247"/>
      <c r="CX48" s="247"/>
      <c r="CY48" s="247"/>
      <c r="CZ48" s="247"/>
      <c r="DA48" s="247"/>
      <c r="DB48" s="247"/>
      <c r="DC48" s="247"/>
    </row>
    <row r="49" spans="31:95" ht="11.25">
      <c r="AE49" s="1">
        <v>277</v>
      </c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</row>
    <row r="50" spans="31:95" ht="11.25">
      <c r="AE50" s="1">
        <v>278</v>
      </c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</row>
    <row r="51" spans="46:95" ht="11.25"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</row>
    <row r="52" spans="46:95" ht="11.25"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</row>
    <row r="53" spans="46:95" ht="11.25"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</row>
    <row r="54" spans="46:95" ht="11.25"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</row>
    <row r="55" spans="46:95" ht="11.25"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</row>
    <row r="56" spans="46:95" ht="11.25"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</row>
    <row r="57" spans="46:95" ht="11.25"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</row>
    <row r="58" spans="46:95" ht="11.25"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</row>
    <row r="59" spans="46:95" ht="11.25"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</row>
    <row r="60" spans="46:95" ht="11.25"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</row>
    <row r="61" spans="46:95" ht="11.25"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</row>
    <row r="62" spans="46:95" ht="11.25"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</row>
    <row r="63" spans="46:95" ht="11.25"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</row>
    <row r="64" spans="46:95" ht="11.25"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</row>
    <row r="65" spans="46:95" ht="11.25"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</row>
    <row r="66" spans="46:95" ht="11.25"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</row>
    <row r="67" spans="46:95" ht="11.25"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</row>
    <row r="68" spans="46:95" ht="11.25"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</row>
    <row r="69" spans="46:95" ht="11.25"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</row>
    <row r="70" spans="46:95" ht="11.25"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</row>
    <row r="71" spans="46:95" ht="11.25"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</row>
    <row r="72" spans="46:95" ht="11.25"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</row>
    <row r="73" spans="46:95" ht="11.25"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</row>
    <row r="74" spans="46:95" ht="11.25"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</row>
    <row r="75" spans="46:95" ht="11.25"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</row>
    <row r="76" spans="46:95" ht="11.25"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</row>
    <row r="77" spans="46:95" ht="11.25"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</row>
    <row r="78" spans="46:95" ht="11.25"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</row>
    <row r="79" spans="46:95" ht="11.25"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</row>
    <row r="80" spans="46:95" ht="11.25"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</row>
    <row r="81" spans="46:95" ht="11.25"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</row>
    <row r="82" spans="46:95" ht="11.25"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</row>
    <row r="83" spans="46:95" ht="11.25"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</row>
    <row r="84" spans="46:95" ht="11.25"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</row>
    <row r="85" spans="46:95" ht="11.25"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</row>
    <row r="86" spans="46:95" ht="11.25"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</row>
    <row r="87" spans="46:95" ht="11.25"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62"/>
      <c r="CQ87" s="62"/>
    </row>
    <row r="88" spans="46:95" ht="11.25"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2"/>
    </row>
    <row r="89" spans="46:95" ht="11.25"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/>
    </row>
    <row r="90" spans="46:95" ht="11.25"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62"/>
      <c r="CJ90" s="62"/>
      <c r="CK90" s="62"/>
      <c r="CL90" s="62"/>
      <c r="CM90" s="62"/>
      <c r="CN90" s="62"/>
      <c r="CO90" s="62"/>
      <c r="CP90" s="62"/>
      <c r="CQ90" s="62"/>
    </row>
    <row r="91" spans="46:95" ht="11.25"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62"/>
      <c r="CJ91" s="62"/>
      <c r="CK91" s="62"/>
      <c r="CL91" s="62"/>
      <c r="CM91" s="62"/>
      <c r="CN91" s="62"/>
      <c r="CO91" s="62"/>
      <c r="CP91" s="62"/>
      <c r="CQ91" s="62"/>
    </row>
    <row r="92" spans="46:95" ht="11.25"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62"/>
      <c r="CM92" s="62"/>
      <c r="CN92" s="62"/>
      <c r="CO92" s="62"/>
      <c r="CP92" s="62"/>
      <c r="CQ92" s="62"/>
    </row>
    <row r="93" spans="46:95" ht="11.25"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62"/>
      <c r="CJ93" s="62"/>
      <c r="CK93" s="62"/>
      <c r="CL93" s="62"/>
      <c r="CM93" s="62"/>
      <c r="CN93" s="62"/>
      <c r="CO93" s="62"/>
      <c r="CP93" s="62"/>
      <c r="CQ93" s="62"/>
    </row>
    <row r="94" spans="46:95" ht="11.25"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62"/>
      <c r="CJ94" s="62"/>
      <c r="CK94" s="62"/>
      <c r="CL94" s="62"/>
      <c r="CM94" s="62"/>
      <c r="CN94" s="62"/>
      <c r="CO94" s="62"/>
      <c r="CP94" s="62"/>
      <c r="CQ94" s="62"/>
    </row>
    <row r="95" spans="46:95" ht="11.25"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/>
      <c r="CI95" s="62"/>
      <c r="CJ95" s="62"/>
      <c r="CK95" s="62"/>
      <c r="CL95" s="62"/>
      <c r="CM95" s="62"/>
      <c r="CN95" s="62"/>
      <c r="CO95" s="62"/>
      <c r="CP95" s="62"/>
      <c r="CQ95" s="62"/>
    </row>
    <row r="96" spans="46:95" ht="11.25"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</row>
    <row r="97" spans="46:95" ht="11.25"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</row>
    <row r="98" spans="46:95" ht="11.25"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/>
      <c r="CI98" s="62"/>
      <c r="CJ98" s="62"/>
      <c r="CK98" s="62"/>
      <c r="CL98" s="62"/>
      <c r="CM98" s="62"/>
      <c r="CN98" s="62"/>
      <c r="CO98" s="62"/>
      <c r="CP98" s="62"/>
      <c r="CQ98" s="62"/>
    </row>
    <row r="99" spans="46:95" ht="11.25"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</row>
    <row r="100" spans="46:95" ht="11.25"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</row>
    <row r="101" spans="46:95" ht="11.25"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</row>
    <row r="102" spans="46:95" ht="11.25"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</row>
    <row r="103" spans="46:95" ht="11.25"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</row>
    <row r="104" spans="46:95" ht="11.25"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62"/>
      <c r="CM104" s="62"/>
      <c r="CN104" s="62"/>
      <c r="CO104" s="62"/>
      <c r="CP104" s="62"/>
      <c r="CQ104" s="62"/>
    </row>
    <row r="105" spans="46:95" ht="11.25"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</row>
    <row r="106" spans="46:95" ht="11.25"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62"/>
      <c r="CM106" s="62"/>
      <c r="CN106" s="62"/>
      <c r="CO106" s="62"/>
      <c r="CP106" s="62"/>
      <c r="CQ106" s="62"/>
    </row>
    <row r="107" spans="46:95" ht="11.25"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</row>
    <row r="108" spans="46:95" ht="11.25"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62"/>
      <c r="CM108" s="62"/>
      <c r="CN108" s="62"/>
      <c r="CO108" s="62"/>
      <c r="CP108" s="62"/>
      <c r="CQ108" s="62"/>
    </row>
    <row r="109" spans="46:95" ht="11.25"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62"/>
      <c r="CM109" s="62"/>
      <c r="CN109" s="62"/>
      <c r="CO109" s="62"/>
      <c r="CP109" s="62"/>
      <c r="CQ109" s="62"/>
    </row>
    <row r="110" spans="46:95" ht="11.25">
      <c r="AT110" s="62"/>
      <c r="AU110" s="62"/>
      <c r="AV110" s="62"/>
      <c r="AW110" s="62"/>
      <c r="AX110" s="62"/>
      <c r="AY110" s="62"/>
      <c r="AZ110" s="62"/>
      <c r="BA110" s="62"/>
      <c r="BB110" s="62"/>
      <c r="BC110" s="62"/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62"/>
      <c r="CM110" s="62"/>
      <c r="CN110" s="62"/>
      <c r="CO110" s="62"/>
      <c r="CP110" s="62"/>
      <c r="CQ110" s="62"/>
    </row>
    <row r="111" spans="46:95" ht="11.25"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/>
      <c r="CI111" s="62"/>
      <c r="CJ111" s="62"/>
      <c r="CK111" s="62"/>
      <c r="CL111" s="62"/>
      <c r="CM111" s="62"/>
      <c r="CN111" s="62"/>
      <c r="CO111" s="62"/>
      <c r="CP111" s="62"/>
      <c r="CQ111" s="62"/>
    </row>
    <row r="112" spans="46:95" ht="11.25">
      <c r="AT112" s="62"/>
      <c r="AU112" s="62"/>
      <c r="AV112" s="62"/>
      <c r="AW112" s="62"/>
      <c r="AX112" s="62"/>
      <c r="AY112" s="62"/>
      <c r="AZ112" s="62"/>
      <c r="BA112" s="62"/>
      <c r="BB112" s="62"/>
      <c r="BC112" s="62"/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/>
      <c r="CI112" s="62"/>
      <c r="CJ112" s="62"/>
      <c r="CK112" s="62"/>
      <c r="CL112" s="62"/>
      <c r="CM112" s="62"/>
      <c r="CN112" s="62"/>
      <c r="CO112" s="62"/>
      <c r="CP112" s="62"/>
      <c r="CQ112" s="62"/>
    </row>
    <row r="113" spans="46:95" ht="11.25"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/>
      <c r="CI113" s="62"/>
      <c r="CJ113" s="62"/>
      <c r="CK113" s="62"/>
      <c r="CL113" s="62"/>
      <c r="CM113" s="62"/>
      <c r="CN113" s="62"/>
      <c r="CO113" s="62"/>
      <c r="CP113" s="62"/>
      <c r="CQ113" s="62"/>
    </row>
    <row r="114" spans="46:95" ht="11.25"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/>
      <c r="CI114" s="62"/>
      <c r="CJ114" s="62"/>
      <c r="CK114" s="62"/>
      <c r="CL114" s="62"/>
      <c r="CM114" s="62"/>
      <c r="CN114" s="62"/>
      <c r="CO114" s="62"/>
      <c r="CP114" s="62"/>
      <c r="CQ114" s="62"/>
    </row>
    <row r="115" spans="46:95" ht="11.25"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/>
      <c r="BV115" s="62"/>
      <c r="BW115" s="62"/>
      <c r="BX115" s="62"/>
      <c r="BY115" s="62"/>
      <c r="BZ115" s="62"/>
      <c r="CA115" s="62"/>
      <c r="CB115" s="62"/>
      <c r="CC115" s="62"/>
      <c r="CD115" s="62"/>
      <c r="CE115" s="62"/>
      <c r="CF115" s="62"/>
      <c r="CG115" s="62"/>
      <c r="CH115" s="62"/>
      <c r="CI115" s="62"/>
      <c r="CJ115" s="62"/>
      <c r="CK115" s="62"/>
      <c r="CL115" s="62"/>
      <c r="CM115" s="62"/>
      <c r="CN115" s="62"/>
      <c r="CO115" s="62"/>
      <c r="CP115" s="62"/>
      <c r="CQ115" s="62"/>
    </row>
    <row r="116" spans="46:95" ht="11.25"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62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62"/>
      <c r="CM116" s="62"/>
      <c r="CN116" s="62"/>
      <c r="CO116" s="62"/>
      <c r="CP116" s="62"/>
      <c r="CQ116" s="62"/>
    </row>
    <row r="117" spans="46:95" ht="11.25"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/>
      <c r="BV117" s="62"/>
      <c r="BW117" s="62"/>
      <c r="BX117" s="62"/>
      <c r="BY117" s="62"/>
      <c r="BZ117" s="62"/>
      <c r="CA117" s="62"/>
      <c r="CB117" s="62"/>
      <c r="CC117" s="62"/>
      <c r="CD117" s="62"/>
      <c r="CE117" s="62"/>
      <c r="CF117" s="62"/>
      <c r="CG117" s="62"/>
      <c r="CH117" s="62"/>
      <c r="CI117" s="62"/>
      <c r="CJ117" s="62"/>
      <c r="CK117" s="62"/>
      <c r="CL117" s="62"/>
      <c r="CM117" s="62"/>
      <c r="CN117" s="62"/>
      <c r="CO117" s="62"/>
      <c r="CP117" s="62"/>
      <c r="CQ117" s="62"/>
    </row>
    <row r="118" spans="46:95" ht="11.25"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/>
      <c r="BV118" s="62"/>
      <c r="BW118" s="62"/>
      <c r="BX118" s="62"/>
      <c r="BY118" s="62"/>
      <c r="BZ118" s="62"/>
      <c r="CA118" s="62"/>
      <c r="CB118" s="62"/>
      <c r="CC118" s="62"/>
      <c r="CD118" s="62"/>
      <c r="CE118" s="62"/>
      <c r="CF118" s="62"/>
      <c r="CG118" s="62"/>
      <c r="CH118" s="62"/>
      <c r="CI118" s="62"/>
      <c r="CJ118" s="62"/>
      <c r="CK118" s="62"/>
      <c r="CL118" s="62"/>
      <c r="CM118" s="62"/>
      <c r="CN118" s="62"/>
      <c r="CO118" s="62"/>
      <c r="CP118" s="62"/>
      <c r="CQ118" s="62"/>
    </row>
    <row r="119" spans="46:95" ht="11.25">
      <c r="AT119" s="62"/>
      <c r="AU119" s="62"/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/>
      <c r="BV119" s="62"/>
      <c r="BW119" s="62"/>
      <c r="BX119" s="62"/>
      <c r="BY119" s="62"/>
      <c r="BZ119" s="62"/>
      <c r="CA119" s="62"/>
      <c r="CB119" s="62"/>
      <c r="CC119" s="62"/>
      <c r="CD119" s="62"/>
      <c r="CE119" s="62"/>
      <c r="CF119" s="62"/>
      <c r="CG119" s="62"/>
      <c r="CH119" s="62"/>
      <c r="CI119" s="62"/>
      <c r="CJ119" s="62"/>
      <c r="CK119" s="62"/>
      <c r="CL119" s="62"/>
      <c r="CM119" s="62"/>
      <c r="CN119" s="62"/>
      <c r="CO119" s="62"/>
      <c r="CP119" s="62"/>
      <c r="CQ119" s="62"/>
    </row>
    <row r="120" spans="46:95" ht="11.25">
      <c r="AT120" s="62"/>
      <c r="AU120" s="62"/>
      <c r="AV120" s="62"/>
      <c r="AW120" s="62"/>
      <c r="AX120" s="62"/>
      <c r="AY120" s="62"/>
      <c r="AZ120" s="62"/>
      <c r="BA120" s="62"/>
      <c r="BB120" s="62"/>
      <c r="BC120" s="62"/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/>
      <c r="BV120" s="62"/>
      <c r="BW120" s="62"/>
      <c r="BX120" s="62"/>
      <c r="BY120" s="62"/>
      <c r="BZ120" s="62"/>
      <c r="CA120" s="62"/>
      <c r="CB120" s="62"/>
      <c r="CC120" s="62"/>
      <c r="CD120" s="62"/>
      <c r="CE120" s="62"/>
      <c r="CF120" s="62"/>
      <c r="CG120" s="62"/>
      <c r="CH120" s="62"/>
      <c r="CI120" s="62"/>
      <c r="CJ120" s="62"/>
      <c r="CK120" s="62"/>
      <c r="CL120" s="62"/>
      <c r="CM120" s="62"/>
      <c r="CN120" s="62"/>
      <c r="CO120" s="62"/>
      <c r="CP120" s="62"/>
      <c r="CQ120" s="62"/>
    </row>
    <row r="121" spans="46:95" ht="11.25"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/>
      <c r="CM121" s="62"/>
      <c r="CN121" s="62"/>
      <c r="CO121" s="62"/>
      <c r="CP121" s="62"/>
      <c r="CQ121" s="62"/>
    </row>
    <row r="122" spans="46:95" ht="11.25">
      <c r="AT122" s="62"/>
      <c r="AU122" s="62"/>
      <c r="AV122" s="62"/>
      <c r="AW122" s="62"/>
      <c r="AX122" s="62"/>
      <c r="AY122" s="62"/>
      <c r="AZ122" s="62"/>
      <c r="BA122" s="62"/>
      <c r="BB122" s="62"/>
      <c r="BC122" s="62"/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  <c r="BN122" s="62"/>
      <c r="BO122" s="62"/>
      <c r="BP122" s="62"/>
      <c r="BQ122" s="62"/>
      <c r="BR122" s="62"/>
      <c r="BS122" s="62"/>
      <c r="BT122" s="62"/>
      <c r="BU122" s="62"/>
      <c r="BV122" s="62"/>
      <c r="BW122" s="62"/>
      <c r="BX122" s="62"/>
      <c r="BY122" s="62"/>
      <c r="BZ122" s="62"/>
      <c r="CA122" s="62"/>
      <c r="CB122" s="62"/>
      <c r="CC122" s="62"/>
      <c r="CD122" s="62"/>
      <c r="CE122" s="62"/>
      <c r="CF122" s="62"/>
      <c r="CG122" s="62"/>
      <c r="CH122" s="62"/>
      <c r="CI122" s="62"/>
      <c r="CJ122" s="62"/>
      <c r="CK122" s="62"/>
      <c r="CL122" s="62"/>
      <c r="CM122" s="62"/>
      <c r="CN122" s="62"/>
      <c r="CO122" s="62"/>
      <c r="CP122" s="62"/>
      <c r="CQ122" s="62"/>
    </row>
    <row r="123" spans="46:95" ht="11.25"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/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2"/>
      <c r="CG123" s="62"/>
      <c r="CH123" s="62"/>
      <c r="CI123" s="62"/>
      <c r="CJ123" s="62"/>
      <c r="CK123" s="62"/>
      <c r="CL123" s="62"/>
      <c r="CM123" s="62"/>
      <c r="CN123" s="62"/>
      <c r="CO123" s="62"/>
      <c r="CP123" s="62"/>
      <c r="CQ123" s="62"/>
    </row>
    <row r="124" spans="46:95" ht="11.25">
      <c r="AT124" s="62"/>
      <c r="AU124" s="62"/>
      <c r="AV124" s="62"/>
      <c r="AW124" s="62"/>
      <c r="AX124" s="62"/>
      <c r="AY124" s="62"/>
      <c r="AZ124" s="62"/>
      <c r="BA124" s="62"/>
      <c r="BB124" s="62"/>
      <c r="BC124" s="62"/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2"/>
      <c r="BS124" s="62"/>
      <c r="BT124" s="62"/>
      <c r="BU124" s="62"/>
      <c r="BV124" s="62"/>
      <c r="BW124" s="62"/>
      <c r="BX124" s="62"/>
      <c r="BY124" s="62"/>
      <c r="BZ124" s="62"/>
      <c r="CA124" s="62"/>
      <c r="CB124" s="62"/>
      <c r="CC124" s="62"/>
      <c r="CD124" s="62"/>
      <c r="CE124" s="62"/>
      <c r="CF124" s="62"/>
      <c r="CG124" s="62"/>
      <c r="CH124" s="62"/>
      <c r="CI124" s="62"/>
      <c r="CJ124" s="62"/>
      <c r="CK124" s="62"/>
      <c r="CL124" s="62"/>
      <c r="CM124" s="62"/>
      <c r="CN124" s="62"/>
      <c r="CO124" s="62"/>
      <c r="CP124" s="62"/>
      <c r="CQ124" s="62"/>
    </row>
    <row r="125" spans="46:95" ht="11.25">
      <c r="AT125" s="62"/>
      <c r="AU125" s="62"/>
      <c r="AV125" s="62"/>
      <c r="AW125" s="62"/>
      <c r="AX125" s="62"/>
      <c r="AY125" s="62"/>
      <c r="AZ125" s="62"/>
      <c r="BA125" s="62"/>
      <c r="BB125" s="62"/>
      <c r="BC125" s="62"/>
      <c r="BD125" s="62"/>
      <c r="BE125" s="62"/>
      <c r="BF125" s="62"/>
      <c r="BG125" s="62"/>
      <c r="BH125" s="62"/>
      <c r="BI125" s="62"/>
      <c r="BJ125" s="62"/>
      <c r="BK125" s="62"/>
      <c r="BL125" s="62"/>
      <c r="BM125" s="62"/>
      <c r="BN125" s="62"/>
      <c r="BO125" s="62"/>
      <c r="BP125" s="62"/>
      <c r="BQ125" s="62"/>
      <c r="BR125" s="62"/>
      <c r="BS125" s="62"/>
      <c r="BT125" s="62"/>
      <c r="BU125" s="62"/>
      <c r="BV125" s="62"/>
      <c r="BW125" s="62"/>
      <c r="BX125" s="62"/>
      <c r="BY125" s="62"/>
      <c r="BZ125" s="62"/>
      <c r="CA125" s="62"/>
      <c r="CB125" s="62"/>
      <c r="CC125" s="62"/>
      <c r="CD125" s="62"/>
      <c r="CE125" s="62"/>
      <c r="CF125" s="62"/>
      <c r="CG125" s="62"/>
      <c r="CH125" s="62"/>
      <c r="CI125" s="62"/>
      <c r="CJ125" s="62"/>
      <c r="CK125" s="62"/>
      <c r="CL125" s="62"/>
      <c r="CM125" s="62"/>
      <c r="CN125" s="62"/>
      <c r="CO125" s="62"/>
      <c r="CP125" s="62"/>
      <c r="CQ125" s="62"/>
    </row>
    <row r="126" spans="46:95" ht="11.25">
      <c r="AT126" s="62"/>
      <c r="AU126" s="62"/>
      <c r="AV126" s="62"/>
      <c r="AW126" s="62"/>
      <c r="AX126" s="62"/>
      <c r="AY126" s="62"/>
      <c r="AZ126" s="62"/>
      <c r="BA126" s="62"/>
      <c r="BB126" s="62"/>
      <c r="BC126" s="62"/>
      <c r="BD126" s="62"/>
      <c r="BE126" s="62"/>
      <c r="BF126" s="62"/>
      <c r="BG126" s="62"/>
      <c r="BH126" s="62"/>
      <c r="BI126" s="62"/>
      <c r="BJ126" s="62"/>
      <c r="BK126" s="62"/>
      <c r="BL126" s="62"/>
      <c r="BM126" s="62"/>
      <c r="BN126" s="62"/>
      <c r="BO126" s="62"/>
      <c r="BP126" s="62"/>
      <c r="BQ126" s="62"/>
      <c r="BR126" s="62"/>
      <c r="BS126" s="62"/>
      <c r="BT126" s="62"/>
      <c r="BU126" s="62"/>
      <c r="BV126" s="62"/>
      <c r="BW126" s="62"/>
      <c r="BX126" s="62"/>
      <c r="BY126" s="62"/>
      <c r="BZ126" s="62"/>
      <c r="CA126" s="62"/>
      <c r="CB126" s="62"/>
      <c r="CC126" s="62"/>
      <c r="CD126" s="62"/>
      <c r="CE126" s="62"/>
      <c r="CF126" s="62"/>
      <c r="CG126" s="62"/>
      <c r="CH126" s="62"/>
      <c r="CI126" s="62"/>
      <c r="CJ126" s="62"/>
      <c r="CK126" s="62"/>
      <c r="CL126" s="62"/>
      <c r="CM126" s="62"/>
      <c r="CN126" s="62"/>
      <c r="CO126" s="62"/>
      <c r="CP126" s="62"/>
      <c r="CQ126" s="62"/>
    </row>
    <row r="127" spans="46:95" ht="11.25">
      <c r="AT127" s="62"/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/>
      <c r="BV127" s="62"/>
      <c r="BW127" s="62"/>
      <c r="BX127" s="62"/>
      <c r="BY127" s="62"/>
      <c r="BZ127" s="62"/>
      <c r="CA127" s="62"/>
      <c r="CB127" s="62"/>
      <c r="CC127" s="62"/>
      <c r="CD127" s="62"/>
      <c r="CE127" s="62"/>
      <c r="CF127" s="62"/>
      <c r="CG127" s="62"/>
      <c r="CH127" s="62"/>
      <c r="CI127" s="62"/>
      <c r="CJ127" s="62"/>
      <c r="CK127" s="62"/>
      <c r="CL127" s="62"/>
      <c r="CM127" s="62"/>
      <c r="CN127" s="62"/>
      <c r="CO127" s="62"/>
      <c r="CP127" s="62"/>
      <c r="CQ127" s="62"/>
    </row>
    <row r="128" spans="46:95" ht="11.25">
      <c r="AT128" s="62"/>
      <c r="AU128" s="62"/>
      <c r="AV128" s="62"/>
      <c r="AW128" s="62"/>
      <c r="AX128" s="62"/>
      <c r="AY128" s="62"/>
      <c r="AZ128" s="62"/>
      <c r="BA128" s="62"/>
      <c r="BB128" s="62"/>
      <c r="BC128" s="62"/>
      <c r="BD128" s="62"/>
      <c r="BE128" s="62"/>
      <c r="BF128" s="62"/>
      <c r="BG128" s="62"/>
      <c r="BH128" s="62"/>
      <c r="BI128" s="62"/>
      <c r="BJ128" s="62"/>
      <c r="BK128" s="62"/>
      <c r="BL128" s="62"/>
      <c r="BM128" s="62"/>
      <c r="BN128" s="62"/>
      <c r="BO128" s="62"/>
      <c r="BP128" s="62"/>
      <c r="BQ128" s="62"/>
      <c r="BR128" s="62"/>
      <c r="BS128" s="62"/>
      <c r="BT128" s="62"/>
      <c r="BU128" s="62"/>
      <c r="BV128" s="62"/>
      <c r="BW128" s="62"/>
      <c r="BX128" s="62"/>
      <c r="BY128" s="62"/>
      <c r="BZ128" s="62"/>
      <c r="CA128" s="62"/>
      <c r="CB128" s="62"/>
      <c r="CC128" s="62"/>
      <c r="CD128" s="62"/>
      <c r="CE128" s="62"/>
      <c r="CF128" s="62"/>
      <c r="CG128" s="62"/>
      <c r="CH128" s="62"/>
      <c r="CI128" s="62"/>
      <c r="CJ128" s="62"/>
      <c r="CK128" s="62"/>
      <c r="CL128" s="62"/>
      <c r="CM128" s="62"/>
      <c r="CN128" s="62"/>
      <c r="CO128" s="62"/>
      <c r="CP128" s="62"/>
      <c r="CQ128" s="62"/>
    </row>
    <row r="129" spans="46:95" ht="11.25">
      <c r="AT129" s="62"/>
      <c r="AU129" s="62"/>
      <c r="AV129" s="62"/>
      <c r="AW129" s="62"/>
      <c r="AX129" s="62"/>
      <c r="AY129" s="62"/>
      <c r="AZ129" s="62"/>
      <c r="BA129" s="62"/>
      <c r="BB129" s="62"/>
      <c r="BC129" s="62"/>
      <c r="BD129" s="62"/>
      <c r="BE129" s="62"/>
      <c r="BF129" s="62"/>
      <c r="BG129" s="62"/>
      <c r="BH129" s="62"/>
      <c r="BI129" s="62"/>
      <c r="BJ129" s="62"/>
      <c r="BK129" s="62"/>
      <c r="BL129" s="62"/>
      <c r="BM129" s="62"/>
      <c r="BN129" s="62"/>
      <c r="BO129" s="62"/>
      <c r="BP129" s="62"/>
      <c r="BQ129" s="62"/>
      <c r="BR129" s="62"/>
      <c r="BS129" s="62"/>
      <c r="BT129" s="62"/>
      <c r="BU129" s="62"/>
      <c r="BV129" s="62"/>
      <c r="BW129" s="62"/>
      <c r="BX129" s="62"/>
      <c r="BY129" s="62"/>
      <c r="BZ129" s="62"/>
      <c r="CA129" s="62"/>
      <c r="CB129" s="62"/>
      <c r="CC129" s="62"/>
      <c r="CD129" s="62"/>
      <c r="CE129" s="62"/>
      <c r="CF129" s="62"/>
      <c r="CG129" s="62"/>
      <c r="CH129" s="62"/>
      <c r="CI129" s="62"/>
      <c r="CJ129" s="62"/>
      <c r="CK129" s="62"/>
      <c r="CL129" s="62"/>
      <c r="CM129" s="62"/>
      <c r="CN129" s="62"/>
      <c r="CO129" s="62"/>
      <c r="CP129" s="62"/>
      <c r="CQ129" s="62"/>
    </row>
    <row r="130" spans="46:95" ht="11.25">
      <c r="AT130" s="62"/>
      <c r="AU130" s="62"/>
      <c r="AV130" s="62"/>
      <c r="AW130" s="62"/>
      <c r="AX130" s="62"/>
      <c r="AY130" s="62"/>
      <c r="AZ130" s="62"/>
      <c r="BA130" s="62"/>
      <c r="BB130" s="62"/>
      <c r="BC130" s="62"/>
      <c r="BD130" s="62"/>
      <c r="BE130" s="62"/>
      <c r="BF130" s="62"/>
      <c r="BG130" s="62"/>
      <c r="BH130" s="62"/>
      <c r="BI130" s="62"/>
      <c r="BJ130" s="62"/>
      <c r="BK130" s="62"/>
      <c r="BL130" s="62"/>
      <c r="BM130" s="62"/>
      <c r="BN130" s="62"/>
      <c r="BO130" s="62"/>
      <c r="BP130" s="62"/>
      <c r="BQ130" s="62"/>
      <c r="BR130" s="62"/>
      <c r="BS130" s="62"/>
      <c r="BT130" s="62"/>
      <c r="BU130" s="62"/>
      <c r="BV130" s="62"/>
      <c r="BW130" s="62"/>
      <c r="BX130" s="62"/>
      <c r="BY130" s="62"/>
      <c r="BZ130" s="62"/>
      <c r="CA130" s="62"/>
      <c r="CB130" s="62"/>
      <c r="CC130" s="62"/>
      <c r="CD130" s="62"/>
      <c r="CE130" s="62"/>
      <c r="CF130" s="62"/>
      <c r="CG130" s="62"/>
      <c r="CH130" s="62"/>
      <c r="CI130" s="62"/>
      <c r="CJ130" s="62"/>
      <c r="CK130" s="62"/>
      <c r="CL130" s="62"/>
      <c r="CM130" s="62"/>
      <c r="CN130" s="62"/>
      <c r="CO130" s="62"/>
      <c r="CP130" s="62"/>
      <c r="CQ130" s="62"/>
    </row>
    <row r="131" spans="46:95" ht="11.25">
      <c r="AT131" s="62"/>
      <c r="AU131" s="62"/>
      <c r="AV131" s="62"/>
      <c r="AW131" s="62"/>
      <c r="AX131" s="62"/>
      <c r="AY131" s="62"/>
      <c r="AZ131" s="62"/>
      <c r="BA131" s="62"/>
      <c r="BB131" s="62"/>
      <c r="BC131" s="62"/>
      <c r="BD131" s="62"/>
      <c r="BE131" s="62"/>
      <c r="BF131" s="62"/>
      <c r="BG131" s="62"/>
      <c r="BH131" s="62"/>
      <c r="BI131" s="62"/>
      <c r="BJ131" s="62"/>
      <c r="BK131" s="62"/>
      <c r="BL131" s="62"/>
      <c r="BM131" s="62"/>
      <c r="BN131" s="62"/>
      <c r="BO131" s="62"/>
      <c r="BP131" s="62"/>
      <c r="BQ131" s="62"/>
      <c r="BR131" s="62"/>
      <c r="BS131" s="62"/>
      <c r="BT131" s="62"/>
      <c r="BU131" s="62"/>
      <c r="BV131" s="62"/>
      <c r="BW131" s="62"/>
      <c r="BX131" s="62"/>
      <c r="BY131" s="62"/>
      <c r="BZ131" s="62"/>
      <c r="CA131" s="62"/>
      <c r="CB131" s="62"/>
      <c r="CC131" s="62"/>
      <c r="CD131" s="62"/>
      <c r="CE131" s="62"/>
      <c r="CF131" s="62"/>
      <c r="CG131" s="62"/>
      <c r="CH131" s="62"/>
      <c r="CI131" s="62"/>
      <c r="CJ131" s="62"/>
      <c r="CK131" s="62"/>
      <c r="CL131" s="62"/>
      <c r="CM131" s="62"/>
      <c r="CN131" s="62"/>
      <c r="CO131" s="62"/>
      <c r="CP131" s="62"/>
      <c r="CQ131" s="62"/>
    </row>
    <row r="132" spans="46:95" ht="11.25">
      <c r="AT132" s="62"/>
      <c r="AU132" s="62"/>
      <c r="AV132" s="62"/>
      <c r="AW132" s="62"/>
      <c r="AX132" s="62"/>
      <c r="AY132" s="62"/>
      <c r="AZ132" s="62"/>
      <c r="BA132" s="62"/>
      <c r="BB132" s="62"/>
      <c r="BC132" s="62"/>
      <c r="BD132" s="62"/>
      <c r="BE132" s="62"/>
      <c r="BF132" s="62"/>
      <c r="BG132" s="62"/>
      <c r="BH132" s="62"/>
      <c r="BI132" s="62"/>
      <c r="BJ132" s="62"/>
      <c r="BK132" s="62"/>
      <c r="BL132" s="62"/>
      <c r="BM132" s="62"/>
      <c r="BN132" s="62"/>
      <c r="BO132" s="62"/>
      <c r="BP132" s="62"/>
      <c r="BQ132" s="62"/>
      <c r="BR132" s="62"/>
      <c r="BS132" s="62"/>
      <c r="BT132" s="62"/>
      <c r="BU132" s="62"/>
      <c r="BV132" s="62"/>
      <c r="BW132" s="62"/>
      <c r="BX132" s="62"/>
      <c r="BY132" s="62"/>
      <c r="BZ132" s="62"/>
      <c r="CA132" s="62"/>
      <c r="CB132" s="62"/>
      <c r="CC132" s="62"/>
      <c r="CD132" s="62"/>
      <c r="CE132" s="62"/>
      <c r="CF132" s="62"/>
      <c r="CG132" s="62"/>
      <c r="CH132" s="62"/>
      <c r="CI132" s="62"/>
      <c r="CJ132" s="62"/>
      <c r="CK132" s="62"/>
      <c r="CL132" s="62"/>
      <c r="CM132" s="62"/>
      <c r="CN132" s="62"/>
      <c r="CO132" s="62"/>
      <c r="CP132" s="62"/>
      <c r="CQ132" s="62"/>
    </row>
    <row r="133" spans="46:95" ht="11.25">
      <c r="AT133" s="62"/>
      <c r="AU133" s="62"/>
      <c r="AV133" s="62"/>
      <c r="AW133" s="62"/>
      <c r="AX133" s="62"/>
      <c r="AY133" s="62"/>
      <c r="AZ133" s="62"/>
      <c r="BA133" s="62"/>
      <c r="BB133" s="62"/>
      <c r="BC133" s="62"/>
      <c r="BD133" s="62"/>
      <c r="BE133" s="62"/>
      <c r="BF133" s="62"/>
      <c r="BG133" s="62"/>
      <c r="BH133" s="62"/>
      <c r="BI133" s="62"/>
      <c r="BJ133" s="62"/>
      <c r="BK133" s="62"/>
      <c r="BL133" s="62"/>
      <c r="BM133" s="62"/>
      <c r="BN133" s="62"/>
      <c r="BO133" s="62"/>
      <c r="BP133" s="62"/>
      <c r="BQ133" s="62"/>
      <c r="BR133" s="62"/>
      <c r="BS133" s="62"/>
      <c r="BT133" s="62"/>
      <c r="BU133" s="62"/>
      <c r="BV133" s="62"/>
      <c r="BW133" s="62"/>
      <c r="BX133" s="62"/>
      <c r="BY133" s="62"/>
      <c r="BZ133" s="62"/>
      <c r="CA133" s="62"/>
      <c r="CB133" s="62"/>
      <c r="CC133" s="62"/>
      <c r="CD133" s="62"/>
      <c r="CE133" s="62"/>
      <c r="CF133" s="62"/>
      <c r="CG133" s="62"/>
      <c r="CH133" s="62"/>
      <c r="CI133" s="62"/>
      <c r="CJ133" s="62"/>
      <c r="CK133" s="62"/>
      <c r="CL133" s="62"/>
      <c r="CM133" s="62"/>
      <c r="CN133" s="62"/>
      <c r="CO133" s="62"/>
      <c r="CP133" s="62"/>
      <c r="CQ133" s="62"/>
    </row>
    <row r="134" spans="46:95" ht="11.25">
      <c r="AT134" s="62"/>
      <c r="AU134" s="62"/>
      <c r="AV134" s="62"/>
      <c r="AW134" s="62"/>
      <c r="AX134" s="62"/>
      <c r="AY134" s="62"/>
      <c r="AZ134" s="62"/>
      <c r="BA134" s="62"/>
      <c r="BB134" s="62"/>
      <c r="BC134" s="62"/>
      <c r="BD134" s="62"/>
      <c r="BE134" s="62"/>
      <c r="BF134" s="62"/>
      <c r="BG134" s="62"/>
      <c r="BH134" s="62"/>
      <c r="BI134" s="62"/>
      <c r="BJ134" s="62"/>
      <c r="BK134" s="62"/>
      <c r="BL134" s="62"/>
      <c r="BM134" s="62"/>
      <c r="BN134" s="62"/>
      <c r="BO134" s="62"/>
      <c r="BP134" s="62"/>
      <c r="BQ134" s="62"/>
      <c r="BR134" s="62"/>
      <c r="BS134" s="62"/>
      <c r="BT134" s="62"/>
      <c r="BU134" s="62"/>
      <c r="BV134" s="62"/>
      <c r="BW134" s="62"/>
      <c r="BX134" s="62"/>
      <c r="BY134" s="62"/>
      <c r="BZ134" s="62"/>
      <c r="CA134" s="62"/>
      <c r="CB134" s="62"/>
      <c r="CC134" s="62"/>
      <c r="CD134" s="62"/>
      <c r="CE134" s="62"/>
      <c r="CF134" s="62"/>
      <c r="CG134" s="62"/>
      <c r="CH134" s="62"/>
      <c r="CI134" s="62"/>
      <c r="CJ134" s="62"/>
      <c r="CK134" s="62"/>
      <c r="CL134" s="62"/>
      <c r="CM134" s="62"/>
      <c r="CN134" s="62"/>
      <c r="CO134" s="62"/>
      <c r="CP134" s="62"/>
      <c r="CQ134" s="62"/>
    </row>
    <row r="135" spans="46:95" ht="11.25">
      <c r="AT135" s="62"/>
      <c r="AU135" s="62"/>
      <c r="AV135" s="62"/>
      <c r="AW135" s="62"/>
      <c r="AX135" s="62"/>
      <c r="AY135" s="62"/>
      <c r="AZ135" s="62"/>
      <c r="BA135" s="62"/>
      <c r="BB135" s="62"/>
      <c r="BC135" s="62"/>
      <c r="BD135" s="62"/>
      <c r="BE135" s="62"/>
      <c r="BF135" s="62"/>
      <c r="BG135" s="62"/>
      <c r="BH135" s="62"/>
      <c r="BI135" s="62"/>
      <c r="BJ135" s="62"/>
      <c r="BK135" s="62"/>
      <c r="BL135" s="62"/>
      <c r="BM135" s="62"/>
      <c r="BN135" s="62"/>
      <c r="BO135" s="62"/>
      <c r="BP135" s="62"/>
      <c r="BQ135" s="62"/>
      <c r="BR135" s="62"/>
      <c r="BS135" s="62"/>
      <c r="BT135" s="62"/>
      <c r="BU135" s="62"/>
      <c r="BV135" s="62"/>
      <c r="BW135" s="62"/>
      <c r="BX135" s="62"/>
      <c r="BY135" s="62"/>
      <c r="BZ135" s="62"/>
      <c r="CA135" s="62"/>
      <c r="CB135" s="62"/>
      <c r="CC135" s="62"/>
      <c r="CD135" s="62"/>
      <c r="CE135" s="62"/>
      <c r="CF135" s="62"/>
      <c r="CG135" s="62"/>
      <c r="CH135" s="62"/>
      <c r="CI135" s="62"/>
      <c r="CJ135" s="62"/>
      <c r="CK135" s="62"/>
      <c r="CL135" s="62"/>
      <c r="CM135" s="62"/>
      <c r="CN135" s="62"/>
      <c r="CO135" s="62"/>
      <c r="CP135" s="62"/>
      <c r="CQ135" s="62"/>
    </row>
    <row r="136" spans="46:95" ht="11.25">
      <c r="AT136" s="62"/>
      <c r="AU136" s="62"/>
      <c r="AV136" s="62"/>
      <c r="AW136" s="62"/>
      <c r="AX136" s="62"/>
      <c r="AY136" s="62"/>
      <c r="AZ136" s="62"/>
      <c r="BA136" s="62"/>
      <c r="BB136" s="62"/>
      <c r="BC136" s="62"/>
      <c r="BD136" s="62"/>
      <c r="BE136" s="62"/>
      <c r="BF136" s="62"/>
      <c r="BG136" s="62"/>
      <c r="BH136" s="62"/>
      <c r="BI136" s="62"/>
      <c r="BJ136" s="62"/>
      <c r="BK136" s="62"/>
      <c r="BL136" s="62"/>
      <c r="BM136" s="62"/>
      <c r="BN136" s="62"/>
      <c r="BO136" s="62"/>
      <c r="BP136" s="62"/>
      <c r="BQ136" s="62"/>
      <c r="BR136" s="62"/>
      <c r="BS136" s="62"/>
      <c r="BT136" s="62"/>
      <c r="BU136" s="62"/>
      <c r="BV136" s="62"/>
      <c r="BW136" s="62"/>
      <c r="BX136" s="62"/>
      <c r="BY136" s="62"/>
      <c r="BZ136" s="62"/>
      <c r="CA136" s="62"/>
      <c r="CB136" s="62"/>
      <c r="CC136" s="62"/>
      <c r="CD136" s="62"/>
      <c r="CE136" s="62"/>
      <c r="CF136" s="62"/>
      <c r="CG136" s="62"/>
      <c r="CH136" s="62"/>
      <c r="CI136" s="62"/>
      <c r="CJ136" s="62"/>
      <c r="CK136" s="62"/>
      <c r="CL136" s="62"/>
      <c r="CM136" s="62"/>
      <c r="CN136" s="62"/>
      <c r="CO136" s="62"/>
      <c r="CP136" s="62"/>
      <c r="CQ136" s="62"/>
    </row>
    <row r="137" spans="46:95" ht="11.25">
      <c r="AT137" s="62"/>
      <c r="AU137" s="62"/>
      <c r="AV137" s="62"/>
      <c r="AW137" s="62"/>
      <c r="AX137" s="62"/>
      <c r="AY137" s="62"/>
      <c r="AZ137" s="62"/>
      <c r="BA137" s="62"/>
      <c r="BB137" s="62"/>
      <c r="BC137" s="62"/>
      <c r="BD137" s="62"/>
      <c r="BE137" s="62"/>
      <c r="BF137" s="62"/>
      <c r="BG137" s="62"/>
      <c r="BH137" s="62"/>
      <c r="BI137" s="62"/>
      <c r="BJ137" s="62"/>
      <c r="BK137" s="62"/>
      <c r="BL137" s="62"/>
      <c r="BM137" s="62"/>
      <c r="BN137" s="62"/>
      <c r="BO137" s="62"/>
      <c r="BP137" s="62"/>
      <c r="BQ137" s="62"/>
      <c r="BR137" s="62"/>
      <c r="BS137" s="62"/>
      <c r="BT137" s="62"/>
      <c r="BU137" s="62"/>
      <c r="BV137" s="62"/>
      <c r="BW137" s="62"/>
      <c r="BX137" s="62"/>
      <c r="BY137" s="62"/>
      <c r="BZ137" s="62"/>
      <c r="CA137" s="62"/>
      <c r="CB137" s="62"/>
      <c r="CC137" s="62"/>
      <c r="CD137" s="62"/>
      <c r="CE137" s="62"/>
      <c r="CF137" s="62"/>
      <c r="CG137" s="62"/>
      <c r="CH137" s="62"/>
      <c r="CI137" s="62"/>
      <c r="CJ137" s="62"/>
      <c r="CK137" s="62"/>
      <c r="CL137" s="62"/>
      <c r="CM137" s="62"/>
      <c r="CN137" s="62"/>
      <c r="CO137" s="62"/>
      <c r="CP137" s="62"/>
      <c r="CQ137" s="62"/>
    </row>
    <row r="138" spans="46:95" ht="11.25">
      <c r="AT138" s="62"/>
      <c r="AU138" s="62"/>
      <c r="AV138" s="62"/>
      <c r="AW138" s="62"/>
      <c r="AX138" s="62"/>
      <c r="AY138" s="62"/>
      <c r="AZ138" s="62"/>
      <c r="BA138" s="62"/>
      <c r="BB138" s="62"/>
      <c r="BC138" s="62"/>
      <c r="BD138" s="62"/>
      <c r="BE138" s="62"/>
      <c r="BF138" s="62"/>
      <c r="BG138" s="62"/>
      <c r="BH138" s="62"/>
      <c r="BI138" s="62"/>
      <c r="BJ138" s="62"/>
      <c r="BK138" s="62"/>
      <c r="BL138" s="62"/>
      <c r="BM138" s="62"/>
      <c r="BN138" s="62"/>
      <c r="BO138" s="62"/>
      <c r="BP138" s="62"/>
      <c r="BQ138" s="62"/>
      <c r="BR138" s="62"/>
      <c r="BS138" s="62"/>
      <c r="BT138" s="62"/>
      <c r="BU138" s="62"/>
      <c r="BV138" s="62"/>
      <c r="BW138" s="62"/>
      <c r="BX138" s="62"/>
      <c r="BY138" s="62"/>
      <c r="BZ138" s="62"/>
      <c r="CA138" s="62"/>
      <c r="CB138" s="62"/>
      <c r="CC138" s="62"/>
      <c r="CD138" s="62"/>
      <c r="CE138" s="62"/>
      <c r="CF138" s="62"/>
      <c r="CG138" s="62"/>
      <c r="CH138" s="62"/>
      <c r="CI138" s="62"/>
      <c r="CJ138" s="62"/>
      <c r="CK138" s="62"/>
      <c r="CL138" s="62"/>
      <c r="CM138" s="62"/>
      <c r="CN138" s="62"/>
      <c r="CO138" s="62"/>
      <c r="CP138" s="62"/>
      <c r="CQ138" s="62"/>
    </row>
    <row r="139" spans="46:95" ht="11.25">
      <c r="AT139" s="62"/>
      <c r="AU139" s="62"/>
      <c r="AV139" s="62"/>
      <c r="AW139" s="62"/>
      <c r="AX139" s="62"/>
      <c r="AY139" s="62"/>
      <c r="AZ139" s="62"/>
      <c r="BA139" s="62"/>
      <c r="BB139" s="62"/>
      <c r="BC139" s="62"/>
      <c r="BD139" s="62"/>
      <c r="BE139" s="62"/>
      <c r="BF139" s="62"/>
      <c r="BG139" s="62"/>
      <c r="BH139" s="62"/>
      <c r="BI139" s="62"/>
      <c r="BJ139" s="62"/>
      <c r="BK139" s="62"/>
      <c r="BL139" s="62"/>
      <c r="BM139" s="62"/>
      <c r="BN139" s="62"/>
      <c r="BO139" s="62"/>
      <c r="BP139" s="62"/>
      <c r="BQ139" s="62"/>
      <c r="BR139" s="62"/>
      <c r="BS139" s="62"/>
      <c r="BT139" s="62"/>
      <c r="BU139" s="62"/>
      <c r="BV139" s="62"/>
      <c r="BW139" s="62"/>
      <c r="BX139" s="62"/>
      <c r="BY139" s="62"/>
      <c r="BZ139" s="62"/>
      <c r="CA139" s="62"/>
      <c r="CB139" s="62"/>
      <c r="CC139" s="62"/>
      <c r="CD139" s="62"/>
      <c r="CE139" s="62"/>
      <c r="CF139" s="62"/>
      <c r="CG139" s="62"/>
      <c r="CH139" s="62"/>
      <c r="CI139" s="62"/>
      <c r="CJ139" s="62"/>
      <c r="CK139" s="62"/>
      <c r="CL139" s="62"/>
      <c r="CM139" s="62"/>
      <c r="CN139" s="62"/>
      <c r="CO139" s="62"/>
      <c r="CP139" s="62"/>
      <c r="CQ139" s="62"/>
    </row>
    <row r="140" spans="46:95" ht="11.25">
      <c r="AT140" s="62"/>
      <c r="AU140" s="62"/>
      <c r="AV140" s="62"/>
      <c r="AW140" s="62"/>
      <c r="AX140" s="62"/>
      <c r="AY140" s="62"/>
      <c r="AZ140" s="62"/>
      <c r="BA140" s="62"/>
      <c r="BB140" s="62"/>
      <c r="BC140" s="62"/>
      <c r="BD140" s="62"/>
      <c r="BE140" s="62"/>
      <c r="BF140" s="62"/>
      <c r="BG140" s="62"/>
      <c r="BH140" s="62"/>
      <c r="BI140" s="62"/>
      <c r="BJ140" s="62"/>
      <c r="BK140" s="62"/>
      <c r="BL140" s="62"/>
      <c r="BM140" s="62"/>
      <c r="BN140" s="62"/>
      <c r="BO140" s="62"/>
      <c r="BP140" s="62"/>
      <c r="BQ140" s="62"/>
      <c r="BR140" s="62"/>
      <c r="BS140" s="62"/>
      <c r="BT140" s="62"/>
      <c r="BU140" s="62"/>
      <c r="BV140" s="62"/>
      <c r="BW140" s="62"/>
      <c r="BX140" s="62"/>
      <c r="BY140" s="62"/>
      <c r="BZ140" s="62"/>
      <c r="CA140" s="62"/>
      <c r="CB140" s="62"/>
      <c r="CC140" s="62"/>
      <c r="CD140" s="62"/>
      <c r="CE140" s="62"/>
      <c r="CF140" s="62"/>
      <c r="CG140" s="62"/>
      <c r="CH140" s="62"/>
      <c r="CI140" s="62"/>
      <c r="CJ140" s="62"/>
      <c r="CK140" s="62"/>
      <c r="CL140" s="62"/>
      <c r="CM140" s="62"/>
      <c r="CN140" s="62"/>
      <c r="CO140" s="62"/>
      <c r="CP140" s="62"/>
      <c r="CQ140" s="62"/>
    </row>
    <row r="141" spans="46:95" ht="11.25">
      <c r="AT141" s="62"/>
      <c r="AU141" s="62"/>
      <c r="AV141" s="62"/>
      <c r="AW141" s="62"/>
      <c r="AX141" s="62"/>
      <c r="AY141" s="62"/>
      <c r="AZ141" s="62"/>
      <c r="BA141" s="62"/>
      <c r="BB141" s="62"/>
      <c r="BC141" s="62"/>
      <c r="BD141" s="62"/>
      <c r="BE141" s="62"/>
      <c r="BF141" s="62"/>
      <c r="BG141" s="62"/>
      <c r="BH141" s="62"/>
      <c r="BI141" s="62"/>
      <c r="BJ141" s="62"/>
      <c r="BK141" s="62"/>
      <c r="BL141" s="62"/>
      <c r="BM141" s="62"/>
      <c r="BN141" s="62"/>
      <c r="BO141" s="62"/>
      <c r="BP141" s="62"/>
      <c r="BQ141" s="62"/>
      <c r="BR141" s="62"/>
      <c r="BS141" s="62"/>
      <c r="BT141" s="62"/>
      <c r="BU141" s="62"/>
      <c r="BV141" s="62"/>
      <c r="BW141" s="62"/>
      <c r="BX141" s="62"/>
      <c r="BY141" s="62"/>
      <c r="BZ141" s="62"/>
      <c r="CA141" s="62"/>
      <c r="CB141" s="62"/>
      <c r="CC141" s="62"/>
      <c r="CD141" s="62"/>
      <c r="CE141" s="62"/>
      <c r="CF141" s="62"/>
      <c r="CG141" s="62"/>
      <c r="CH141" s="62"/>
      <c r="CI141" s="62"/>
      <c r="CJ141" s="62"/>
      <c r="CK141" s="62"/>
      <c r="CL141" s="62"/>
      <c r="CM141" s="62"/>
      <c r="CN141" s="62"/>
      <c r="CO141" s="62"/>
      <c r="CP141" s="62"/>
      <c r="CQ141" s="62"/>
    </row>
    <row r="142" spans="46:95" ht="11.25">
      <c r="AT142" s="62"/>
      <c r="AU142" s="62"/>
      <c r="AV142" s="62"/>
      <c r="AW142" s="62"/>
      <c r="AX142" s="62"/>
      <c r="AY142" s="62"/>
      <c r="AZ142" s="62"/>
      <c r="BA142" s="62"/>
      <c r="BB142" s="62"/>
      <c r="BC142" s="62"/>
      <c r="BD142" s="62"/>
      <c r="BE142" s="62"/>
      <c r="BF142" s="62"/>
      <c r="BG142" s="62"/>
      <c r="BH142" s="62"/>
      <c r="BI142" s="62"/>
      <c r="BJ142" s="62"/>
      <c r="BK142" s="62"/>
      <c r="BL142" s="62"/>
      <c r="BM142" s="62"/>
      <c r="BN142" s="62"/>
      <c r="BO142" s="62"/>
      <c r="BP142" s="62"/>
      <c r="BQ142" s="62"/>
      <c r="BR142" s="62"/>
      <c r="BS142" s="62"/>
      <c r="BT142" s="62"/>
      <c r="BU142" s="62"/>
      <c r="BV142" s="62"/>
      <c r="BW142" s="62"/>
      <c r="BX142" s="62"/>
      <c r="BY142" s="62"/>
      <c r="BZ142" s="62"/>
      <c r="CA142" s="62"/>
      <c r="CB142" s="62"/>
      <c r="CC142" s="62"/>
      <c r="CD142" s="62"/>
      <c r="CE142" s="62"/>
      <c r="CF142" s="62"/>
      <c r="CG142" s="62"/>
      <c r="CH142" s="62"/>
      <c r="CI142" s="62"/>
      <c r="CJ142" s="62"/>
      <c r="CK142" s="62"/>
      <c r="CL142" s="62"/>
      <c r="CM142" s="62"/>
      <c r="CN142" s="62"/>
      <c r="CO142" s="62"/>
      <c r="CP142" s="62"/>
      <c r="CQ142" s="62"/>
    </row>
    <row r="143" spans="46:95" ht="11.25">
      <c r="AT143" s="62"/>
      <c r="AU143" s="62"/>
      <c r="AV143" s="62"/>
      <c r="AW143" s="62"/>
      <c r="AX143" s="62"/>
      <c r="AY143" s="62"/>
      <c r="AZ143" s="62"/>
      <c r="BA143" s="62"/>
      <c r="BB143" s="62"/>
      <c r="BC143" s="62"/>
      <c r="BD143" s="62"/>
      <c r="BE143" s="62"/>
      <c r="BF143" s="62"/>
      <c r="BG143" s="62"/>
      <c r="BH143" s="62"/>
      <c r="BI143" s="62"/>
      <c r="BJ143" s="62"/>
      <c r="BK143" s="62"/>
      <c r="BL143" s="62"/>
      <c r="BM143" s="62"/>
      <c r="BN143" s="62"/>
      <c r="BO143" s="62"/>
      <c r="BP143" s="62"/>
      <c r="BQ143" s="62"/>
      <c r="BR143" s="62"/>
      <c r="BS143" s="62"/>
      <c r="BT143" s="62"/>
      <c r="BU143" s="62"/>
      <c r="BV143" s="62"/>
      <c r="BW143" s="62"/>
      <c r="BX143" s="62"/>
      <c r="BY143" s="62"/>
      <c r="BZ143" s="62"/>
      <c r="CA143" s="62"/>
      <c r="CB143" s="62"/>
      <c r="CC143" s="62"/>
      <c r="CD143" s="62"/>
      <c r="CE143" s="62"/>
      <c r="CF143" s="62"/>
      <c r="CG143" s="62"/>
      <c r="CH143" s="62"/>
      <c r="CI143" s="62"/>
      <c r="CJ143" s="62"/>
      <c r="CK143" s="62"/>
      <c r="CL143" s="62"/>
      <c r="CM143" s="62"/>
      <c r="CN143" s="62"/>
      <c r="CO143" s="62"/>
      <c r="CP143" s="62"/>
      <c r="CQ143" s="62"/>
    </row>
    <row r="144" spans="46:95" ht="11.25">
      <c r="AT144" s="62"/>
      <c r="AU144" s="62"/>
      <c r="AV144" s="62"/>
      <c r="AW144" s="62"/>
      <c r="AX144" s="62"/>
      <c r="AY144" s="62"/>
      <c r="AZ144" s="62"/>
      <c r="BA144" s="62"/>
      <c r="BB144" s="62"/>
      <c r="BC144" s="62"/>
      <c r="BD144" s="62"/>
      <c r="BE144" s="62"/>
      <c r="BF144" s="62"/>
      <c r="BG144" s="62"/>
      <c r="BH144" s="62"/>
      <c r="BI144" s="62"/>
      <c r="BJ144" s="62"/>
      <c r="BK144" s="62"/>
      <c r="BL144" s="62"/>
      <c r="BM144" s="62"/>
      <c r="BN144" s="62"/>
      <c r="BO144" s="62"/>
      <c r="BP144" s="62"/>
      <c r="BQ144" s="62"/>
      <c r="BR144" s="62"/>
      <c r="BS144" s="62"/>
      <c r="BT144" s="62"/>
      <c r="BU144" s="62"/>
      <c r="BV144" s="62"/>
      <c r="BW144" s="62"/>
      <c r="BX144" s="62"/>
      <c r="BY144" s="62"/>
      <c r="BZ144" s="62"/>
      <c r="CA144" s="62"/>
      <c r="CB144" s="62"/>
      <c r="CC144" s="62"/>
      <c r="CD144" s="62"/>
      <c r="CE144" s="62"/>
      <c r="CF144" s="62"/>
      <c r="CG144" s="62"/>
      <c r="CH144" s="62"/>
      <c r="CI144" s="62"/>
      <c r="CJ144" s="62"/>
      <c r="CK144" s="62"/>
      <c r="CL144" s="62"/>
      <c r="CM144" s="62"/>
      <c r="CN144" s="62"/>
      <c r="CO144" s="62"/>
      <c r="CP144" s="62"/>
      <c r="CQ144" s="62"/>
    </row>
    <row r="145" spans="46:95" ht="11.25">
      <c r="AT145" s="62"/>
      <c r="AU145" s="62"/>
      <c r="AV145" s="62"/>
      <c r="AW145" s="62"/>
      <c r="AX145" s="62"/>
      <c r="AY145" s="62"/>
      <c r="AZ145" s="62"/>
      <c r="BA145" s="62"/>
      <c r="BB145" s="62"/>
      <c r="BC145" s="62"/>
      <c r="BD145" s="62"/>
      <c r="BE145" s="62"/>
      <c r="BF145" s="62"/>
      <c r="BG145" s="62"/>
      <c r="BH145" s="62"/>
      <c r="BI145" s="62"/>
      <c r="BJ145" s="62"/>
      <c r="BK145" s="62"/>
      <c r="BL145" s="62"/>
      <c r="BM145" s="62"/>
      <c r="BN145" s="62"/>
      <c r="BO145" s="62"/>
      <c r="BP145" s="62"/>
      <c r="BQ145" s="62"/>
      <c r="BR145" s="62"/>
      <c r="BS145" s="62"/>
      <c r="BT145" s="62"/>
      <c r="BU145" s="62"/>
      <c r="BV145" s="62"/>
      <c r="BW145" s="62"/>
      <c r="BX145" s="62"/>
      <c r="BY145" s="62"/>
      <c r="BZ145" s="62"/>
      <c r="CA145" s="62"/>
      <c r="CB145" s="62"/>
      <c r="CC145" s="62"/>
      <c r="CD145" s="62"/>
      <c r="CE145" s="62"/>
      <c r="CF145" s="62"/>
      <c r="CG145" s="62"/>
      <c r="CH145" s="62"/>
      <c r="CI145" s="62"/>
      <c r="CJ145" s="62"/>
      <c r="CK145" s="62"/>
      <c r="CL145" s="62"/>
      <c r="CM145" s="62"/>
      <c r="CN145" s="62"/>
      <c r="CO145" s="62"/>
      <c r="CP145" s="62"/>
      <c r="CQ145" s="62"/>
    </row>
    <row r="146" spans="46:95" ht="11.25">
      <c r="AT146" s="62"/>
      <c r="AU146" s="62"/>
      <c r="AV146" s="62"/>
      <c r="AW146" s="62"/>
      <c r="AX146" s="62"/>
      <c r="AY146" s="62"/>
      <c r="AZ146" s="62"/>
      <c r="BA146" s="62"/>
      <c r="BB146" s="62"/>
      <c r="BC146" s="62"/>
      <c r="BD146" s="62"/>
      <c r="BE146" s="62"/>
      <c r="BF146" s="62"/>
      <c r="BG146" s="62"/>
      <c r="BH146" s="62"/>
      <c r="BI146" s="62"/>
      <c r="BJ146" s="62"/>
      <c r="BK146" s="62"/>
      <c r="BL146" s="62"/>
      <c r="BM146" s="62"/>
      <c r="BN146" s="62"/>
      <c r="BO146" s="62"/>
      <c r="BP146" s="62"/>
      <c r="BQ146" s="62"/>
      <c r="BR146" s="62"/>
      <c r="BS146" s="62"/>
      <c r="BT146" s="62"/>
      <c r="BU146" s="62"/>
      <c r="BV146" s="62"/>
      <c r="BW146" s="62"/>
      <c r="BX146" s="62"/>
      <c r="BY146" s="62"/>
      <c r="BZ146" s="62"/>
      <c r="CA146" s="62"/>
      <c r="CB146" s="62"/>
      <c r="CC146" s="62"/>
      <c r="CD146" s="62"/>
      <c r="CE146" s="62"/>
      <c r="CF146" s="62"/>
      <c r="CG146" s="62"/>
      <c r="CH146" s="62"/>
      <c r="CI146" s="62"/>
      <c r="CJ146" s="62"/>
      <c r="CK146" s="62"/>
      <c r="CL146" s="62"/>
      <c r="CM146" s="62"/>
      <c r="CN146" s="62"/>
      <c r="CO146" s="62"/>
      <c r="CP146" s="62"/>
      <c r="CQ146" s="62"/>
    </row>
    <row r="147" spans="46:95" ht="11.25">
      <c r="AT147" s="62"/>
      <c r="AU147" s="62"/>
      <c r="AV147" s="62"/>
      <c r="AW147" s="62"/>
      <c r="AX147" s="62"/>
      <c r="AY147" s="62"/>
      <c r="AZ147" s="62"/>
      <c r="BA147" s="62"/>
      <c r="BB147" s="62"/>
      <c r="BC147" s="62"/>
      <c r="BD147" s="62"/>
      <c r="BE147" s="62"/>
      <c r="BF147" s="62"/>
      <c r="BG147" s="62"/>
      <c r="BH147" s="62"/>
      <c r="BI147" s="62"/>
      <c r="BJ147" s="62"/>
      <c r="BK147" s="62"/>
      <c r="BL147" s="62"/>
      <c r="BM147" s="62"/>
      <c r="BN147" s="62"/>
      <c r="BO147" s="62"/>
      <c r="BP147" s="62"/>
      <c r="BQ147" s="62"/>
      <c r="BR147" s="62"/>
      <c r="BS147" s="62"/>
      <c r="BT147" s="62"/>
      <c r="BU147" s="62"/>
      <c r="BV147" s="62"/>
      <c r="BW147" s="62"/>
      <c r="BX147" s="62"/>
      <c r="BY147" s="62"/>
      <c r="BZ147" s="62"/>
      <c r="CA147" s="62"/>
      <c r="CB147" s="62"/>
      <c r="CC147" s="62"/>
      <c r="CD147" s="62"/>
      <c r="CE147" s="62"/>
      <c r="CF147" s="62"/>
      <c r="CG147" s="62"/>
      <c r="CH147" s="62"/>
      <c r="CI147" s="62"/>
      <c r="CJ147" s="62"/>
      <c r="CK147" s="62"/>
      <c r="CL147" s="62"/>
      <c r="CM147" s="62"/>
      <c r="CN147" s="62"/>
      <c r="CO147" s="62"/>
      <c r="CP147" s="62"/>
      <c r="CQ147" s="62"/>
    </row>
    <row r="148" spans="46:95" ht="11.25">
      <c r="AT148" s="62"/>
      <c r="AU148" s="62"/>
      <c r="AV148" s="62"/>
      <c r="AW148" s="62"/>
      <c r="AX148" s="62"/>
      <c r="AY148" s="62"/>
      <c r="AZ148" s="62"/>
      <c r="BA148" s="62"/>
      <c r="BB148" s="62"/>
      <c r="BC148" s="62"/>
      <c r="BD148" s="62"/>
      <c r="BE148" s="62"/>
      <c r="BF148" s="62"/>
      <c r="BG148" s="62"/>
      <c r="BH148" s="62"/>
      <c r="BI148" s="62"/>
      <c r="BJ148" s="62"/>
      <c r="BK148" s="62"/>
      <c r="BL148" s="62"/>
      <c r="BM148" s="62"/>
      <c r="BN148" s="62"/>
      <c r="BO148" s="62"/>
      <c r="BP148" s="62"/>
      <c r="BQ148" s="62"/>
      <c r="BR148" s="62"/>
      <c r="BS148" s="62"/>
      <c r="BT148" s="62"/>
      <c r="BU148" s="62"/>
      <c r="BV148" s="62"/>
      <c r="BW148" s="62"/>
      <c r="BX148" s="62"/>
      <c r="BY148" s="62"/>
      <c r="BZ148" s="62"/>
      <c r="CA148" s="62"/>
      <c r="CB148" s="62"/>
      <c r="CC148" s="62"/>
      <c r="CD148" s="62"/>
      <c r="CE148" s="62"/>
      <c r="CF148" s="62"/>
      <c r="CG148" s="62"/>
      <c r="CH148" s="62"/>
      <c r="CI148" s="62"/>
      <c r="CJ148" s="62"/>
      <c r="CK148" s="62"/>
      <c r="CL148" s="62"/>
      <c r="CM148" s="62"/>
      <c r="CN148" s="62"/>
      <c r="CO148" s="62"/>
      <c r="CP148" s="62"/>
      <c r="CQ148" s="62"/>
    </row>
    <row r="149" spans="46:95" ht="11.25">
      <c r="AT149" s="62"/>
      <c r="AU149" s="62"/>
      <c r="AV149" s="62"/>
      <c r="AW149" s="62"/>
      <c r="AX149" s="62"/>
      <c r="AY149" s="62"/>
      <c r="AZ149" s="62"/>
      <c r="BA149" s="62"/>
      <c r="BB149" s="62"/>
      <c r="BC149" s="62"/>
      <c r="BD149" s="62"/>
      <c r="BE149" s="62"/>
      <c r="BF149" s="62"/>
      <c r="BG149" s="62"/>
      <c r="BH149" s="62"/>
      <c r="BI149" s="62"/>
      <c r="BJ149" s="62"/>
      <c r="BK149" s="62"/>
      <c r="BL149" s="62"/>
      <c r="BM149" s="62"/>
      <c r="BN149" s="62"/>
      <c r="BO149" s="62"/>
      <c r="BP149" s="62"/>
      <c r="BQ149" s="62"/>
      <c r="BR149" s="62"/>
      <c r="BS149" s="62"/>
      <c r="BT149" s="62"/>
      <c r="BU149" s="62"/>
      <c r="BV149" s="62"/>
      <c r="BW149" s="62"/>
      <c r="BX149" s="62"/>
      <c r="BY149" s="62"/>
      <c r="BZ149" s="62"/>
      <c r="CA149" s="62"/>
      <c r="CB149" s="62"/>
      <c r="CC149" s="62"/>
      <c r="CD149" s="62"/>
      <c r="CE149" s="62"/>
      <c r="CF149" s="62"/>
      <c r="CG149" s="62"/>
      <c r="CH149" s="62"/>
      <c r="CI149" s="62"/>
      <c r="CJ149" s="62"/>
      <c r="CK149" s="62"/>
      <c r="CL149" s="62"/>
      <c r="CM149" s="62"/>
      <c r="CN149" s="62"/>
      <c r="CO149" s="62"/>
      <c r="CP149" s="62"/>
      <c r="CQ149" s="62"/>
    </row>
    <row r="150" spans="46:95" ht="11.25">
      <c r="AT150" s="62"/>
      <c r="AU150" s="62"/>
      <c r="AV150" s="62"/>
      <c r="AW150" s="62"/>
      <c r="AX150" s="62"/>
      <c r="AY150" s="62"/>
      <c r="AZ150" s="62"/>
      <c r="BA150" s="62"/>
      <c r="BB150" s="62"/>
      <c r="BC150" s="62"/>
      <c r="BD150" s="62"/>
      <c r="BE150" s="62"/>
      <c r="BF150" s="62"/>
      <c r="BG150" s="62"/>
      <c r="BH150" s="62"/>
      <c r="BI150" s="62"/>
      <c r="BJ150" s="62"/>
      <c r="BK150" s="62"/>
      <c r="BL150" s="62"/>
      <c r="BM150" s="62"/>
      <c r="BN150" s="62"/>
      <c r="BO150" s="62"/>
      <c r="BP150" s="62"/>
      <c r="BQ150" s="62"/>
      <c r="BR150" s="62"/>
      <c r="BS150" s="62"/>
      <c r="BT150" s="62"/>
      <c r="BU150" s="62"/>
      <c r="BV150" s="62"/>
      <c r="BW150" s="62"/>
      <c r="BX150" s="62"/>
      <c r="BY150" s="62"/>
      <c r="BZ150" s="62"/>
      <c r="CA150" s="62"/>
      <c r="CB150" s="62"/>
      <c r="CC150" s="62"/>
      <c r="CD150" s="62"/>
      <c r="CE150" s="62"/>
      <c r="CF150" s="62"/>
      <c r="CG150" s="62"/>
      <c r="CH150" s="62"/>
      <c r="CI150" s="62"/>
      <c r="CJ150" s="62"/>
      <c r="CK150" s="62"/>
      <c r="CL150" s="62"/>
      <c r="CM150" s="62"/>
      <c r="CN150" s="62"/>
      <c r="CO150" s="62"/>
      <c r="CP150" s="62"/>
      <c r="CQ150" s="62"/>
    </row>
    <row r="151" spans="46:95" ht="11.25">
      <c r="AT151" s="62"/>
      <c r="AU151" s="62"/>
      <c r="AV151" s="62"/>
      <c r="AW151" s="62"/>
      <c r="AX151" s="62"/>
      <c r="AY151" s="62"/>
      <c r="AZ151" s="62"/>
      <c r="BA151" s="62"/>
      <c r="BB151" s="62"/>
      <c r="BC151" s="62"/>
      <c r="BD151" s="62"/>
      <c r="BE151" s="62"/>
      <c r="BF151" s="62"/>
      <c r="BG151" s="62"/>
      <c r="BH151" s="62"/>
      <c r="BI151" s="62"/>
      <c r="BJ151" s="62"/>
      <c r="BK151" s="62"/>
      <c r="BL151" s="62"/>
      <c r="BM151" s="62"/>
      <c r="BN151" s="62"/>
      <c r="BO151" s="62"/>
      <c r="BP151" s="62"/>
      <c r="BQ151" s="62"/>
      <c r="BR151" s="62"/>
      <c r="BS151" s="62"/>
      <c r="BT151" s="62"/>
      <c r="BU151" s="62"/>
      <c r="BV151" s="62"/>
      <c r="BW151" s="62"/>
      <c r="BX151" s="62"/>
      <c r="BY151" s="62"/>
      <c r="BZ151" s="62"/>
      <c r="CA151" s="62"/>
      <c r="CB151" s="62"/>
      <c r="CC151" s="62"/>
      <c r="CD151" s="62"/>
      <c r="CE151" s="62"/>
      <c r="CF151" s="62"/>
      <c r="CG151" s="62"/>
      <c r="CH151" s="62"/>
      <c r="CI151" s="62"/>
      <c r="CJ151" s="62"/>
      <c r="CK151" s="62"/>
      <c r="CL151" s="62"/>
      <c r="CM151" s="62"/>
      <c r="CN151" s="62"/>
      <c r="CO151" s="62"/>
      <c r="CP151" s="62"/>
      <c r="CQ151" s="62"/>
    </row>
    <row r="152" spans="46:95" ht="11.25">
      <c r="AT152" s="62"/>
      <c r="AU152" s="62"/>
      <c r="AV152" s="62"/>
      <c r="AW152" s="62"/>
      <c r="AX152" s="62"/>
      <c r="AY152" s="62"/>
      <c r="AZ152" s="62"/>
      <c r="BA152" s="62"/>
      <c r="BB152" s="62"/>
      <c r="BC152" s="62"/>
      <c r="BD152" s="62"/>
      <c r="BE152" s="62"/>
      <c r="BF152" s="62"/>
      <c r="BG152" s="62"/>
      <c r="BH152" s="62"/>
      <c r="BI152" s="62"/>
      <c r="BJ152" s="62"/>
      <c r="BK152" s="62"/>
      <c r="BL152" s="62"/>
      <c r="BM152" s="62"/>
      <c r="BN152" s="62"/>
      <c r="BO152" s="62"/>
      <c r="BP152" s="62"/>
      <c r="BQ152" s="62"/>
      <c r="BR152" s="62"/>
      <c r="BS152" s="62"/>
      <c r="BT152" s="62"/>
      <c r="BU152" s="62"/>
      <c r="BV152" s="62"/>
      <c r="BW152" s="62"/>
      <c r="BX152" s="62"/>
      <c r="BY152" s="62"/>
      <c r="BZ152" s="62"/>
      <c r="CA152" s="62"/>
      <c r="CB152" s="62"/>
      <c r="CC152" s="62"/>
      <c r="CD152" s="62"/>
      <c r="CE152" s="62"/>
      <c r="CF152" s="62"/>
      <c r="CG152" s="62"/>
      <c r="CH152" s="62"/>
      <c r="CI152" s="62"/>
      <c r="CJ152" s="62"/>
      <c r="CK152" s="62"/>
      <c r="CL152" s="62"/>
      <c r="CM152" s="62"/>
      <c r="CN152" s="62"/>
      <c r="CO152" s="62"/>
      <c r="CP152" s="62"/>
      <c r="CQ152" s="62"/>
    </row>
    <row r="153" spans="46:95" ht="11.25">
      <c r="AT153" s="62"/>
      <c r="AU153" s="62"/>
      <c r="AV153" s="62"/>
      <c r="AW153" s="62"/>
      <c r="AX153" s="62"/>
      <c r="AY153" s="62"/>
      <c r="AZ153" s="62"/>
      <c r="BA153" s="62"/>
      <c r="BB153" s="62"/>
      <c r="BC153" s="62"/>
      <c r="BD153" s="62"/>
      <c r="BE153" s="62"/>
      <c r="BF153" s="62"/>
      <c r="BG153" s="62"/>
      <c r="BH153" s="62"/>
      <c r="BI153" s="62"/>
      <c r="BJ153" s="62"/>
      <c r="BK153" s="62"/>
      <c r="BL153" s="62"/>
      <c r="BM153" s="62"/>
      <c r="BN153" s="62"/>
      <c r="BO153" s="62"/>
      <c r="BP153" s="62"/>
      <c r="BQ153" s="62"/>
      <c r="BR153" s="62"/>
      <c r="BS153" s="62"/>
      <c r="BT153" s="62"/>
      <c r="BU153" s="62"/>
      <c r="BV153" s="62"/>
      <c r="BW153" s="62"/>
      <c r="BX153" s="62"/>
      <c r="BY153" s="62"/>
      <c r="BZ153" s="62"/>
      <c r="CA153" s="62"/>
      <c r="CB153" s="62"/>
      <c r="CC153" s="62"/>
      <c r="CD153" s="62"/>
      <c r="CE153" s="62"/>
      <c r="CF153" s="62"/>
      <c r="CG153" s="62"/>
      <c r="CH153" s="62"/>
      <c r="CI153" s="62"/>
      <c r="CJ153" s="62"/>
      <c r="CK153" s="62"/>
      <c r="CL153" s="62"/>
      <c r="CM153" s="62"/>
      <c r="CN153" s="62"/>
      <c r="CO153" s="62"/>
      <c r="CP153" s="62"/>
      <c r="CQ153" s="62"/>
    </row>
    <row r="154" spans="46:95" ht="11.25">
      <c r="AT154" s="62"/>
      <c r="AU154" s="62"/>
      <c r="AV154" s="62"/>
      <c r="AW154" s="62"/>
      <c r="AX154" s="62"/>
      <c r="AY154" s="62"/>
      <c r="AZ154" s="62"/>
      <c r="BA154" s="62"/>
      <c r="BB154" s="62"/>
      <c r="BC154" s="62"/>
      <c r="BD154" s="62"/>
      <c r="BE154" s="62"/>
      <c r="BF154" s="62"/>
      <c r="BG154" s="62"/>
      <c r="BH154" s="62"/>
      <c r="BI154" s="62"/>
      <c r="BJ154" s="62"/>
      <c r="BK154" s="62"/>
      <c r="BL154" s="62"/>
      <c r="BM154" s="62"/>
      <c r="BN154" s="62"/>
      <c r="BO154" s="62"/>
      <c r="BP154" s="62"/>
      <c r="BQ154" s="62"/>
      <c r="BR154" s="62"/>
      <c r="BS154" s="62"/>
      <c r="BT154" s="62"/>
      <c r="BU154" s="62"/>
      <c r="BV154" s="62"/>
      <c r="BW154" s="62"/>
      <c r="BX154" s="62"/>
      <c r="BY154" s="62"/>
      <c r="BZ154" s="62"/>
      <c r="CA154" s="62"/>
      <c r="CB154" s="62"/>
      <c r="CC154" s="62"/>
      <c r="CD154" s="62"/>
      <c r="CE154" s="62"/>
      <c r="CF154" s="62"/>
      <c r="CG154" s="62"/>
      <c r="CH154" s="62"/>
      <c r="CI154" s="62"/>
      <c r="CJ154" s="62"/>
      <c r="CK154" s="62"/>
      <c r="CL154" s="62"/>
      <c r="CM154" s="62"/>
      <c r="CN154" s="62"/>
      <c r="CO154" s="62"/>
      <c r="CP154" s="62"/>
      <c r="CQ154" s="62"/>
    </row>
    <row r="155" spans="46:95" ht="11.25">
      <c r="AT155" s="62"/>
      <c r="AU155" s="62"/>
      <c r="AV155" s="62"/>
      <c r="AW155" s="62"/>
      <c r="AX155" s="62"/>
      <c r="AY155" s="62"/>
      <c r="AZ155" s="62"/>
      <c r="BA155" s="62"/>
      <c r="BB155" s="62"/>
      <c r="BC155" s="62"/>
      <c r="BD155" s="62"/>
      <c r="BE155" s="62"/>
      <c r="BF155" s="62"/>
      <c r="BG155" s="62"/>
      <c r="BH155" s="62"/>
      <c r="BI155" s="62"/>
      <c r="BJ155" s="62"/>
      <c r="BK155" s="62"/>
      <c r="BL155" s="62"/>
      <c r="BM155" s="62"/>
      <c r="BN155" s="62"/>
      <c r="BO155" s="62"/>
      <c r="BP155" s="62"/>
      <c r="BQ155" s="62"/>
      <c r="BR155" s="62"/>
      <c r="BS155" s="62"/>
      <c r="BT155" s="62"/>
      <c r="BU155" s="62"/>
      <c r="BV155" s="62"/>
      <c r="BW155" s="62"/>
      <c r="BX155" s="62"/>
      <c r="BY155" s="62"/>
      <c r="BZ155" s="62"/>
      <c r="CA155" s="62"/>
      <c r="CB155" s="62"/>
      <c r="CC155" s="62"/>
      <c r="CD155" s="62"/>
      <c r="CE155" s="62"/>
      <c r="CF155" s="62"/>
      <c r="CG155" s="62"/>
      <c r="CH155" s="62"/>
      <c r="CI155" s="62"/>
      <c r="CJ155" s="62"/>
      <c r="CK155" s="62"/>
      <c r="CL155" s="62"/>
      <c r="CM155" s="62"/>
      <c r="CN155" s="62"/>
      <c r="CO155" s="62"/>
      <c r="CP155" s="62"/>
      <c r="CQ155" s="62"/>
    </row>
    <row r="156" spans="46:95" ht="11.25">
      <c r="AT156" s="62"/>
      <c r="AU156" s="62"/>
      <c r="AV156" s="62"/>
      <c r="AW156" s="62"/>
      <c r="AX156" s="62"/>
      <c r="AY156" s="62"/>
      <c r="AZ156" s="62"/>
      <c r="BA156" s="62"/>
      <c r="BB156" s="62"/>
      <c r="BC156" s="62"/>
      <c r="BD156" s="62"/>
      <c r="BE156" s="62"/>
      <c r="BF156" s="62"/>
      <c r="BG156" s="62"/>
      <c r="BH156" s="62"/>
      <c r="BI156" s="62"/>
      <c r="BJ156" s="62"/>
      <c r="BK156" s="62"/>
      <c r="BL156" s="62"/>
      <c r="BM156" s="62"/>
      <c r="BN156" s="62"/>
      <c r="BO156" s="62"/>
      <c r="BP156" s="62"/>
      <c r="BQ156" s="62"/>
      <c r="BR156" s="62"/>
      <c r="BS156" s="62"/>
      <c r="BT156" s="62"/>
      <c r="BU156" s="62"/>
      <c r="BV156" s="62"/>
      <c r="BW156" s="62"/>
      <c r="BX156" s="62"/>
      <c r="BY156" s="62"/>
      <c r="BZ156" s="62"/>
      <c r="CA156" s="62"/>
      <c r="CB156" s="62"/>
      <c r="CC156" s="62"/>
      <c r="CD156" s="62"/>
      <c r="CE156" s="62"/>
      <c r="CF156" s="62"/>
      <c r="CG156" s="62"/>
      <c r="CH156" s="62"/>
      <c r="CI156" s="62"/>
      <c r="CJ156" s="62"/>
      <c r="CK156" s="62"/>
      <c r="CL156" s="62"/>
      <c r="CM156" s="62"/>
      <c r="CN156" s="62"/>
      <c r="CO156" s="62"/>
      <c r="CP156" s="62"/>
      <c r="CQ156" s="62"/>
    </row>
    <row r="157" spans="46:95" ht="11.25">
      <c r="AT157" s="62"/>
      <c r="AU157" s="62"/>
      <c r="AV157" s="62"/>
      <c r="AW157" s="62"/>
      <c r="AX157" s="62"/>
      <c r="AY157" s="62"/>
      <c r="AZ157" s="62"/>
      <c r="BA157" s="62"/>
      <c r="BB157" s="62"/>
      <c r="BC157" s="62"/>
      <c r="BD157" s="62"/>
      <c r="BE157" s="62"/>
      <c r="BF157" s="62"/>
      <c r="BG157" s="62"/>
      <c r="BH157" s="62"/>
      <c r="BI157" s="62"/>
      <c r="BJ157" s="62"/>
      <c r="BK157" s="62"/>
      <c r="BL157" s="62"/>
      <c r="BM157" s="62"/>
      <c r="BN157" s="62"/>
      <c r="BO157" s="62"/>
      <c r="BP157" s="62"/>
      <c r="BQ157" s="62"/>
      <c r="BR157" s="62"/>
      <c r="BS157" s="62"/>
      <c r="BT157" s="62"/>
      <c r="BU157" s="62"/>
      <c r="BV157" s="62"/>
      <c r="BW157" s="62"/>
      <c r="BX157" s="62"/>
      <c r="BY157" s="62"/>
      <c r="BZ157" s="62"/>
      <c r="CA157" s="62"/>
      <c r="CB157" s="62"/>
      <c r="CC157" s="62"/>
      <c r="CD157" s="62"/>
      <c r="CE157" s="62"/>
      <c r="CF157" s="62"/>
      <c r="CG157" s="62"/>
      <c r="CH157" s="62"/>
      <c r="CI157" s="62"/>
      <c r="CJ157" s="62"/>
      <c r="CK157" s="62"/>
      <c r="CL157" s="62"/>
      <c r="CM157" s="62"/>
      <c r="CN157" s="62"/>
      <c r="CO157" s="62"/>
      <c r="CP157" s="62"/>
      <c r="CQ157" s="62"/>
    </row>
    <row r="158" spans="46:95" ht="11.25">
      <c r="AT158" s="62"/>
      <c r="AU158" s="62"/>
      <c r="AV158" s="62"/>
      <c r="AW158" s="62"/>
      <c r="AX158" s="62"/>
      <c r="AY158" s="62"/>
      <c r="AZ158" s="62"/>
      <c r="BA158" s="62"/>
      <c r="BB158" s="62"/>
      <c r="BC158" s="62"/>
      <c r="BD158" s="62"/>
      <c r="BE158" s="62"/>
      <c r="BF158" s="62"/>
      <c r="BG158" s="62"/>
      <c r="BH158" s="62"/>
      <c r="BI158" s="62"/>
      <c r="BJ158" s="62"/>
      <c r="BK158" s="62"/>
      <c r="BL158" s="62"/>
      <c r="BM158" s="62"/>
      <c r="BN158" s="62"/>
      <c r="BO158" s="62"/>
      <c r="BP158" s="62"/>
      <c r="BQ158" s="62"/>
      <c r="BR158" s="62"/>
      <c r="BS158" s="62"/>
      <c r="BT158" s="62"/>
      <c r="BU158" s="62"/>
      <c r="BV158" s="62"/>
      <c r="BW158" s="62"/>
      <c r="BX158" s="62"/>
      <c r="BY158" s="62"/>
      <c r="BZ158" s="62"/>
      <c r="CA158" s="62"/>
      <c r="CB158" s="62"/>
      <c r="CC158" s="62"/>
      <c r="CD158" s="62"/>
      <c r="CE158" s="62"/>
      <c r="CF158" s="62"/>
      <c r="CG158" s="62"/>
      <c r="CH158" s="62"/>
      <c r="CI158" s="62"/>
      <c r="CJ158" s="62"/>
      <c r="CK158" s="62"/>
      <c r="CL158" s="62"/>
      <c r="CM158" s="62"/>
      <c r="CN158" s="62"/>
      <c r="CO158" s="62"/>
      <c r="CP158" s="62"/>
      <c r="CQ158" s="62"/>
    </row>
    <row r="159" spans="46:95" ht="11.25">
      <c r="AT159" s="62"/>
      <c r="AU159" s="62"/>
      <c r="AV159" s="62"/>
      <c r="AW159" s="62"/>
      <c r="AX159" s="62"/>
      <c r="AY159" s="62"/>
      <c r="AZ159" s="62"/>
      <c r="BA159" s="62"/>
      <c r="BB159" s="62"/>
      <c r="BC159" s="62"/>
      <c r="BD159" s="62"/>
      <c r="BE159" s="62"/>
      <c r="BF159" s="62"/>
      <c r="BG159" s="62"/>
      <c r="BH159" s="62"/>
      <c r="BI159" s="62"/>
      <c r="BJ159" s="62"/>
      <c r="BK159" s="62"/>
      <c r="BL159" s="62"/>
      <c r="BM159" s="62"/>
      <c r="BN159" s="62"/>
      <c r="BO159" s="62"/>
      <c r="BP159" s="62"/>
      <c r="BQ159" s="62"/>
      <c r="BR159" s="62"/>
      <c r="BS159" s="62"/>
      <c r="BT159" s="62"/>
      <c r="BU159" s="62"/>
      <c r="BV159" s="62"/>
      <c r="BW159" s="62"/>
      <c r="BX159" s="62"/>
      <c r="BY159" s="62"/>
      <c r="BZ159" s="62"/>
      <c r="CA159" s="62"/>
      <c r="CB159" s="62"/>
      <c r="CC159" s="62"/>
      <c r="CD159" s="62"/>
      <c r="CE159" s="62"/>
      <c r="CF159" s="62"/>
      <c r="CG159" s="62"/>
      <c r="CH159" s="62"/>
      <c r="CI159" s="62"/>
      <c r="CJ159" s="62"/>
      <c r="CK159" s="62"/>
      <c r="CL159" s="62"/>
      <c r="CM159" s="62"/>
      <c r="CN159" s="62"/>
      <c r="CO159" s="62"/>
      <c r="CP159" s="62"/>
      <c r="CQ159" s="62"/>
    </row>
    <row r="160" spans="46:95" ht="11.25">
      <c r="AT160" s="62"/>
      <c r="AU160" s="62"/>
      <c r="AV160" s="62"/>
      <c r="AW160" s="62"/>
      <c r="AX160" s="62"/>
      <c r="AY160" s="62"/>
      <c r="AZ160" s="62"/>
      <c r="BA160" s="62"/>
      <c r="BB160" s="62"/>
      <c r="BC160" s="62"/>
      <c r="BD160" s="62"/>
      <c r="BE160" s="62"/>
      <c r="BF160" s="62"/>
      <c r="BG160" s="62"/>
      <c r="BH160" s="62"/>
      <c r="BI160" s="62"/>
      <c r="BJ160" s="62"/>
      <c r="BK160" s="62"/>
      <c r="BL160" s="62"/>
      <c r="BM160" s="62"/>
      <c r="BN160" s="62"/>
      <c r="BO160" s="62"/>
      <c r="BP160" s="62"/>
      <c r="BQ160" s="62"/>
      <c r="BR160" s="62"/>
      <c r="BS160" s="62"/>
      <c r="BT160" s="62"/>
      <c r="BU160" s="62"/>
      <c r="BV160" s="62"/>
      <c r="BW160" s="62"/>
      <c r="BX160" s="62"/>
      <c r="BY160" s="62"/>
      <c r="BZ160" s="62"/>
      <c r="CA160" s="62"/>
      <c r="CB160" s="62"/>
      <c r="CC160" s="62"/>
      <c r="CD160" s="62"/>
      <c r="CE160" s="62"/>
      <c r="CF160" s="62"/>
      <c r="CG160" s="62"/>
      <c r="CH160" s="62"/>
      <c r="CI160" s="62"/>
      <c r="CJ160" s="62"/>
      <c r="CK160" s="62"/>
      <c r="CL160" s="62"/>
      <c r="CM160" s="62"/>
      <c r="CN160" s="62"/>
      <c r="CO160" s="62"/>
      <c r="CP160" s="62"/>
      <c r="CQ160" s="62"/>
    </row>
    <row r="161" spans="46:95" ht="11.25">
      <c r="AT161" s="62"/>
      <c r="AU161" s="62"/>
      <c r="AV161" s="62"/>
      <c r="AW161" s="62"/>
      <c r="AX161" s="62"/>
      <c r="AY161" s="62"/>
      <c r="AZ161" s="62"/>
      <c r="BA161" s="62"/>
      <c r="BB161" s="62"/>
      <c r="BC161" s="62"/>
      <c r="BD161" s="62"/>
      <c r="BE161" s="62"/>
      <c r="BF161" s="62"/>
      <c r="BG161" s="62"/>
      <c r="BH161" s="62"/>
      <c r="BI161" s="62"/>
      <c r="BJ161" s="62"/>
      <c r="BK161" s="62"/>
      <c r="BL161" s="62"/>
      <c r="BM161" s="62"/>
      <c r="BN161" s="62"/>
      <c r="BO161" s="62"/>
      <c r="BP161" s="62"/>
      <c r="BQ161" s="62"/>
      <c r="BR161" s="62"/>
      <c r="BS161" s="62"/>
      <c r="BT161" s="62"/>
      <c r="BU161" s="62"/>
      <c r="BV161" s="62"/>
      <c r="BW161" s="62"/>
      <c r="BX161" s="62"/>
      <c r="BY161" s="62"/>
      <c r="BZ161" s="62"/>
      <c r="CA161" s="62"/>
      <c r="CB161" s="62"/>
      <c r="CC161" s="62"/>
      <c r="CD161" s="62"/>
      <c r="CE161" s="62"/>
      <c r="CF161" s="62"/>
      <c r="CG161" s="62"/>
      <c r="CH161" s="62"/>
      <c r="CI161" s="62"/>
      <c r="CJ161" s="62"/>
      <c r="CK161" s="62"/>
      <c r="CL161" s="62"/>
      <c r="CM161" s="62"/>
      <c r="CN161" s="62"/>
      <c r="CO161" s="62"/>
      <c r="CP161" s="62"/>
      <c r="CQ161" s="62"/>
    </row>
    <row r="162" spans="46:95" ht="11.25">
      <c r="AT162" s="62"/>
      <c r="AU162" s="62"/>
      <c r="AV162" s="62"/>
      <c r="AW162" s="62"/>
      <c r="AX162" s="62"/>
      <c r="AY162" s="62"/>
      <c r="AZ162" s="62"/>
      <c r="BA162" s="62"/>
      <c r="BB162" s="62"/>
      <c r="BC162" s="62"/>
      <c r="BD162" s="62"/>
      <c r="BE162" s="62"/>
      <c r="BF162" s="62"/>
      <c r="BG162" s="62"/>
      <c r="BH162" s="62"/>
      <c r="BI162" s="62"/>
      <c r="BJ162" s="62"/>
      <c r="BK162" s="62"/>
      <c r="BL162" s="62"/>
      <c r="BM162" s="62"/>
      <c r="BN162" s="62"/>
      <c r="BO162" s="62"/>
      <c r="BP162" s="62"/>
      <c r="BQ162" s="62"/>
      <c r="BR162" s="62"/>
      <c r="BS162" s="62"/>
      <c r="BT162" s="62"/>
      <c r="BU162" s="62"/>
      <c r="BV162" s="62"/>
      <c r="BW162" s="62"/>
      <c r="BX162" s="62"/>
      <c r="BY162" s="62"/>
      <c r="BZ162" s="62"/>
      <c r="CA162" s="62"/>
      <c r="CB162" s="62"/>
      <c r="CC162" s="62"/>
      <c r="CD162" s="62"/>
      <c r="CE162" s="62"/>
      <c r="CF162" s="62"/>
      <c r="CG162" s="62"/>
      <c r="CH162" s="62"/>
      <c r="CI162" s="62"/>
      <c r="CJ162" s="62"/>
      <c r="CK162" s="62"/>
      <c r="CL162" s="62"/>
      <c r="CM162" s="62"/>
      <c r="CN162" s="62"/>
      <c r="CO162" s="62"/>
      <c r="CP162" s="62"/>
      <c r="CQ162" s="62"/>
    </row>
    <row r="163" spans="46:95" ht="11.25">
      <c r="AT163" s="62"/>
      <c r="AU163" s="62"/>
      <c r="AV163" s="62"/>
      <c r="AW163" s="62"/>
      <c r="AX163" s="62"/>
      <c r="AY163" s="62"/>
      <c r="AZ163" s="62"/>
      <c r="BA163" s="62"/>
      <c r="BB163" s="62"/>
      <c r="BC163" s="62"/>
      <c r="BD163" s="62"/>
      <c r="BE163" s="62"/>
      <c r="BF163" s="62"/>
      <c r="BG163" s="62"/>
      <c r="BH163" s="62"/>
      <c r="BI163" s="62"/>
      <c r="BJ163" s="62"/>
      <c r="BK163" s="62"/>
      <c r="BL163" s="62"/>
      <c r="BM163" s="62"/>
      <c r="BN163" s="62"/>
      <c r="BO163" s="62"/>
      <c r="BP163" s="62"/>
      <c r="BQ163" s="62"/>
      <c r="BR163" s="62"/>
      <c r="BS163" s="62"/>
      <c r="BT163" s="62"/>
      <c r="BU163" s="62"/>
      <c r="BV163" s="62"/>
      <c r="BW163" s="62"/>
      <c r="BX163" s="62"/>
      <c r="BY163" s="62"/>
      <c r="BZ163" s="62"/>
      <c r="CA163" s="62"/>
      <c r="CB163" s="62"/>
      <c r="CC163" s="62"/>
      <c r="CD163" s="62"/>
      <c r="CE163" s="62"/>
      <c r="CF163" s="62"/>
      <c r="CG163" s="62"/>
      <c r="CH163" s="62"/>
      <c r="CI163" s="62"/>
      <c r="CJ163" s="62"/>
      <c r="CK163" s="62"/>
      <c r="CL163" s="62"/>
      <c r="CM163" s="62"/>
      <c r="CN163" s="62"/>
      <c r="CO163" s="62"/>
      <c r="CP163" s="62"/>
      <c r="CQ163" s="62"/>
    </row>
    <row r="164" spans="46:95" ht="11.25">
      <c r="AT164" s="62"/>
      <c r="AU164" s="62"/>
      <c r="AV164" s="62"/>
      <c r="AW164" s="62"/>
      <c r="AX164" s="62"/>
      <c r="AY164" s="62"/>
      <c r="AZ164" s="62"/>
      <c r="BA164" s="62"/>
      <c r="BB164" s="62"/>
      <c r="BC164" s="62"/>
      <c r="BD164" s="62"/>
      <c r="BE164" s="62"/>
      <c r="BF164" s="62"/>
      <c r="BG164" s="62"/>
      <c r="BH164" s="62"/>
      <c r="BI164" s="62"/>
      <c r="BJ164" s="62"/>
      <c r="BK164" s="62"/>
      <c r="BL164" s="62"/>
      <c r="BM164" s="62"/>
      <c r="BN164" s="62"/>
      <c r="BO164" s="62"/>
      <c r="BP164" s="62"/>
      <c r="BQ164" s="62"/>
      <c r="BR164" s="62"/>
      <c r="BS164" s="62"/>
      <c r="BT164" s="62"/>
      <c r="BU164" s="62"/>
      <c r="BV164" s="62"/>
      <c r="BW164" s="62"/>
      <c r="BX164" s="62"/>
      <c r="BY164" s="62"/>
      <c r="BZ164" s="62"/>
      <c r="CA164" s="62"/>
      <c r="CB164" s="62"/>
      <c r="CC164" s="62"/>
      <c r="CD164" s="62"/>
      <c r="CE164" s="62"/>
      <c r="CF164" s="62"/>
      <c r="CG164" s="62"/>
      <c r="CH164" s="62"/>
      <c r="CI164" s="62"/>
      <c r="CJ164" s="62"/>
      <c r="CK164" s="62"/>
      <c r="CL164" s="62"/>
      <c r="CM164" s="62"/>
      <c r="CN164" s="62"/>
      <c r="CO164" s="62"/>
      <c r="CP164" s="62"/>
      <c r="CQ164" s="62"/>
    </row>
    <row r="165" spans="46:95" ht="11.25">
      <c r="AT165" s="62"/>
      <c r="AU165" s="62"/>
      <c r="AV165" s="62"/>
      <c r="AW165" s="62"/>
      <c r="AX165" s="62"/>
      <c r="AY165" s="62"/>
      <c r="AZ165" s="62"/>
      <c r="BA165" s="62"/>
      <c r="BB165" s="62"/>
      <c r="BC165" s="62"/>
      <c r="BD165" s="62"/>
      <c r="BE165" s="62"/>
      <c r="BF165" s="62"/>
      <c r="BG165" s="62"/>
      <c r="BH165" s="62"/>
      <c r="BI165" s="62"/>
      <c r="BJ165" s="62"/>
      <c r="BK165" s="62"/>
      <c r="BL165" s="62"/>
      <c r="BM165" s="62"/>
      <c r="BN165" s="62"/>
      <c r="BO165" s="62"/>
      <c r="BP165" s="62"/>
      <c r="BQ165" s="62"/>
      <c r="BR165" s="62"/>
      <c r="BS165" s="62"/>
      <c r="BT165" s="62"/>
      <c r="BU165" s="62"/>
      <c r="BV165" s="62"/>
      <c r="BW165" s="62"/>
      <c r="BX165" s="62"/>
      <c r="BY165" s="62"/>
      <c r="BZ165" s="62"/>
      <c r="CA165" s="62"/>
      <c r="CB165" s="62"/>
      <c r="CC165" s="62"/>
      <c r="CD165" s="62"/>
      <c r="CE165" s="62"/>
      <c r="CF165" s="62"/>
      <c r="CG165" s="62"/>
      <c r="CH165" s="62"/>
      <c r="CI165" s="62"/>
      <c r="CJ165" s="62"/>
      <c r="CK165" s="62"/>
      <c r="CL165" s="62"/>
      <c r="CM165" s="62"/>
      <c r="CN165" s="62"/>
      <c r="CO165" s="62"/>
      <c r="CP165" s="62"/>
      <c r="CQ165" s="62"/>
    </row>
    <row r="166" spans="46:95" ht="11.25">
      <c r="AT166" s="62"/>
      <c r="AU166" s="62"/>
      <c r="AV166" s="62"/>
      <c r="AW166" s="62"/>
      <c r="AX166" s="62"/>
      <c r="AY166" s="62"/>
      <c r="AZ166" s="62"/>
      <c r="BA166" s="62"/>
      <c r="BB166" s="62"/>
      <c r="BC166" s="62"/>
      <c r="BD166" s="62"/>
      <c r="BE166" s="62"/>
      <c r="BF166" s="62"/>
      <c r="BG166" s="62"/>
      <c r="BH166" s="62"/>
      <c r="BI166" s="62"/>
      <c r="BJ166" s="62"/>
      <c r="BK166" s="62"/>
      <c r="BL166" s="62"/>
      <c r="BM166" s="62"/>
      <c r="BN166" s="62"/>
      <c r="BO166" s="62"/>
      <c r="BP166" s="62"/>
      <c r="BQ166" s="62"/>
      <c r="BR166" s="62"/>
      <c r="BS166" s="62"/>
      <c r="BT166" s="62"/>
      <c r="BU166" s="62"/>
      <c r="BV166" s="62"/>
      <c r="BW166" s="62"/>
      <c r="BX166" s="62"/>
      <c r="BY166" s="62"/>
      <c r="BZ166" s="62"/>
      <c r="CA166" s="62"/>
      <c r="CB166" s="62"/>
      <c r="CC166" s="62"/>
      <c r="CD166" s="62"/>
      <c r="CE166" s="62"/>
      <c r="CF166" s="62"/>
      <c r="CG166" s="62"/>
      <c r="CH166" s="62"/>
      <c r="CI166" s="62"/>
      <c r="CJ166" s="62"/>
      <c r="CK166" s="62"/>
      <c r="CL166" s="62"/>
      <c r="CM166" s="62"/>
      <c r="CN166" s="62"/>
      <c r="CO166" s="62"/>
      <c r="CP166" s="62"/>
      <c r="CQ166" s="62"/>
    </row>
    <row r="167" spans="46:95" ht="11.25">
      <c r="AT167" s="62"/>
      <c r="AU167" s="62"/>
      <c r="AV167" s="62"/>
      <c r="AW167" s="62"/>
      <c r="AX167" s="62"/>
      <c r="AY167" s="62"/>
      <c r="AZ167" s="62"/>
      <c r="BA167" s="62"/>
      <c r="BB167" s="62"/>
      <c r="BC167" s="62"/>
      <c r="BD167" s="62"/>
      <c r="BE167" s="62"/>
      <c r="BF167" s="62"/>
      <c r="BG167" s="62"/>
      <c r="BH167" s="62"/>
      <c r="BI167" s="62"/>
      <c r="BJ167" s="62"/>
      <c r="BK167" s="62"/>
      <c r="BL167" s="62"/>
      <c r="BM167" s="62"/>
      <c r="BN167" s="62"/>
      <c r="BO167" s="62"/>
      <c r="BP167" s="62"/>
      <c r="BQ167" s="62"/>
      <c r="BR167" s="62"/>
      <c r="BS167" s="62"/>
      <c r="BT167" s="62"/>
      <c r="BU167" s="62"/>
      <c r="BV167" s="62"/>
      <c r="BW167" s="62"/>
      <c r="BX167" s="62"/>
      <c r="BY167" s="62"/>
      <c r="BZ167" s="62"/>
      <c r="CA167" s="62"/>
      <c r="CB167" s="62"/>
      <c r="CC167" s="62"/>
      <c r="CD167" s="62"/>
      <c r="CE167" s="62"/>
      <c r="CF167" s="62"/>
      <c r="CG167" s="62"/>
      <c r="CH167" s="62"/>
      <c r="CI167" s="62"/>
      <c r="CJ167" s="62"/>
      <c r="CK167" s="62"/>
      <c r="CL167" s="62"/>
      <c r="CM167" s="62"/>
      <c r="CN167" s="62"/>
      <c r="CO167" s="62"/>
      <c r="CP167" s="62"/>
      <c r="CQ167" s="62"/>
    </row>
    <row r="168" spans="46:95" ht="11.25">
      <c r="AT168" s="62"/>
      <c r="AU168" s="62"/>
      <c r="AV168" s="62"/>
      <c r="AW168" s="62"/>
      <c r="AX168" s="62"/>
      <c r="AY168" s="62"/>
      <c r="AZ168" s="62"/>
      <c r="BA168" s="62"/>
      <c r="BB168" s="62"/>
      <c r="BC168" s="62"/>
      <c r="BD168" s="62"/>
      <c r="BE168" s="62"/>
      <c r="BF168" s="62"/>
      <c r="BG168" s="62"/>
      <c r="BH168" s="62"/>
      <c r="BI168" s="62"/>
      <c r="BJ168" s="62"/>
      <c r="BK168" s="62"/>
      <c r="BL168" s="62"/>
      <c r="BM168" s="62"/>
      <c r="BN168" s="62"/>
      <c r="BO168" s="62"/>
      <c r="BP168" s="62"/>
      <c r="BQ168" s="62"/>
      <c r="BR168" s="62"/>
      <c r="BS168" s="62"/>
      <c r="BT168" s="62"/>
      <c r="BU168" s="62"/>
      <c r="BV168" s="62"/>
      <c r="BW168" s="62"/>
      <c r="BX168" s="62"/>
      <c r="BY168" s="62"/>
      <c r="BZ168" s="62"/>
      <c r="CA168" s="62"/>
      <c r="CB168" s="62"/>
      <c r="CC168" s="62"/>
      <c r="CD168" s="62"/>
      <c r="CE168" s="62"/>
      <c r="CF168" s="62"/>
      <c r="CG168" s="62"/>
      <c r="CH168" s="62"/>
      <c r="CI168" s="62"/>
      <c r="CJ168" s="62"/>
      <c r="CK168" s="62"/>
      <c r="CL168" s="62"/>
      <c r="CM168" s="62"/>
      <c r="CN168" s="62"/>
      <c r="CO168" s="62"/>
      <c r="CP168" s="62"/>
      <c r="CQ168" s="62"/>
    </row>
    <row r="169" spans="46:95" ht="11.25">
      <c r="AT169" s="62"/>
      <c r="AU169" s="62"/>
      <c r="AV169" s="62"/>
      <c r="AW169" s="62"/>
      <c r="AX169" s="62"/>
      <c r="AY169" s="62"/>
      <c r="AZ169" s="62"/>
      <c r="BA169" s="62"/>
      <c r="BB169" s="62"/>
      <c r="BC169" s="62"/>
      <c r="BD169" s="62"/>
      <c r="BE169" s="62"/>
      <c r="BF169" s="62"/>
      <c r="BG169" s="62"/>
      <c r="BH169" s="62"/>
      <c r="BI169" s="62"/>
      <c r="BJ169" s="62"/>
      <c r="BK169" s="62"/>
      <c r="BL169" s="62"/>
      <c r="BM169" s="62"/>
      <c r="BN169" s="62"/>
      <c r="BO169" s="62"/>
      <c r="BP169" s="62"/>
      <c r="BQ169" s="62"/>
      <c r="BR169" s="62"/>
      <c r="BS169" s="62"/>
      <c r="BT169" s="62"/>
      <c r="BU169" s="62"/>
      <c r="BV169" s="62"/>
      <c r="BW169" s="62"/>
      <c r="BX169" s="62"/>
      <c r="BY169" s="62"/>
      <c r="BZ169" s="62"/>
      <c r="CA169" s="62"/>
      <c r="CB169" s="62"/>
      <c r="CC169" s="62"/>
      <c r="CD169" s="62"/>
      <c r="CE169" s="62"/>
      <c r="CF169" s="62"/>
      <c r="CG169" s="62"/>
      <c r="CH169" s="62"/>
      <c r="CI169" s="62"/>
      <c r="CJ169" s="62"/>
      <c r="CK169" s="62"/>
      <c r="CL169" s="62"/>
      <c r="CM169" s="62"/>
      <c r="CN169" s="62"/>
      <c r="CO169" s="62"/>
      <c r="CP169" s="62"/>
      <c r="CQ169" s="62"/>
    </row>
    <row r="170" spans="46:95" ht="11.25">
      <c r="AT170" s="62"/>
      <c r="AU170" s="62"/>
      <c r="AV170" s="62"/>
      <c r="AW170" s="62"/>
      <c r="AX170" s="62"/>
      <c r="AY170" s="62"/>
      <c r="AZ170" s="62"/>
      <c r="BA170" s="62"/>
      <c r="BB170" s="62"/>
      <c r="BC170" s="62"/>
      <c r="BD170" s="62"/>
      <c r="BE170" s="62"/>
      <c r="BF170" s="62"/>
      <c r="BG170" s="62"/>
      <c r="BH170" s="62"/>
      <c r="BI170" s="62"/>
      <c r="BJ170" s="62"/>
      <c r="BK170" s="62"/>
      <c r="BL170" s="62"/>
      <c r="BM170" s="62"/>
      <c r="BN170" s="62"/>
      <c r="BO170" s="62"/>
      <c r="BP170" s="62"/>
      <c r="BQ170" s="62"/>
      <c r="BR170" s="62"/>
      <c r="BS170" s="62"/>
      <c r="BT170" s="62"/>
      <c r="BU170" s="62"/>
      <c r="BV170" s="62"/>
      <c r="BW170" s="62"/>
      <c r="BX170" s="62"/>
      <c r="BY170" s="62"/>
      <c r="BZ170" s="62"/>
      <c r="CA170" s="62"/>
      <c r="CB170" s="62"/>
      <c r="CC170" s="62"/>
      <c r="CD170" s="62"/>
      <c r="CE170" s="62"/>
      <c r="CF170" s="62"/>
      <c r="CG170" s="62"/>
      <c r="CH170" s="62"/>
      <c r="CI170" s="62"/>
      <c r="CJ170" s="62"/>
      <c r="CK170" s="62"/>
      <c r="CL170" s="62"/>
      <c r="CM170" s="62"/>
      <c r="CN170" s="62"/>
      <c r="CO170" s="62"/>
      <c r="CP170" s="62"/>
      <c r="CQ170" s="62"/>
    </row>
    <row r="171" spans="46:95" ht="11.25">
      <c r="AT171" s="62"/>
      <c r="AU171" s="62"/>
      <c r="AV171" s="62"/>
      <c r="AW171" s="62"/>
      <c r="AX171" s="62"/>
      <c r="AY171" s="62"/>
      <c r="AZ171" s="62"/>
      <c r="BA171" s="62"/>
      <c r="BB171" s="62"/>
      <c r="BC171" s="62"/>
      <c r="BD171" s="62"/>
      <c r="BE171" s="62"/>
      <c r="BF171" s="62"/>
      <c r="BG171" s="62"/>
      <c r="BH171" s="62"/>
      <c r="BI171" s="62"/>
      <c r="BJ171" s="62"/>
      <c r="BK171" s="62"/>
      <c r="BL171" s="62"/>
      <c r="BM171" s="62"/>
      <c r="BN171" s="62"/>
      <c r="BO171" s="62"/>
      <c r="BP171" s="62"/>
      <c r="BQ171" s="62"/>
      <c r="BR171" s="62"/>
      <c r="BS171" s="62"/>
      <c r="BT171" s="62"/>
      <c r="BU171" s="62"/>
      <c r="BV171" s="62"/>
      <c r="BW171" s="62"/>
      <c r="BX171" s="62"/>
      <c r="BY171" s="62"/>
      <c r="BZ171" s="62"/>
      <c r="CA171" s="62"/>
      <c r="CB171" s="62"/>
      <c r="CC171" s="62"/>
      <c r="CD171" s="62"/>
      <c r="CE171" s="62"/>
      <c r="CF171" s="62"/>
      <c r="CG171" s="62"/>
      <c r="CH171" s="62"/>
      <c r="CI171" s="62"/>
      <c r="CJ171" s="62"/>
      <c r="CK171" s="62"/>
      <c r="CL171" s="62"/>
      <c r="CM171" s="62"/>
      <c r="CN171" s="62"/>
      <c r="CO171" s="62"/>
      <c r="CP171" s="62"/>
      <c r="CQ171" s="62"/>
    </row>
    <row r="172" spans="46:95" ht="11.25">
      <c r="AT172" s="62"/>
      <c r="AU172" s="62"/>
      <c r="AV172" s="62"/>
      <c r="AW172" s="62"/>
      <c r="AX172" s="62"/>
      <c r="AY172" s="62"/>
      <c r="AZ172" s="62"/>
      <c r="BA172" s="62"/>
      <c r="BB172" s="62"/>
      <c r="BC172" s="62"/>
      <c r="BD172" s="62"/>
      <c r="BE172" s="62"/>
      <c r="BF172" s="62"/>
      <c r="BG172" s="62"/>
      <c r="BH172" s="62"/>
      <c r="BI172" s="62"/>
      <c r="BJ172" s="62"/>
      <c r="BK172" s="62"/>
      <c r="BL172" s="62"/>
      <c r="BM172" s="62"/>
      <c r="BN172" s="62"/>
      <c r="BO172" s="62"/>
      <c r="BP172" s="62"/>
      <c r="BQ172" s="62"/>
      <c r="BR172" s="62"/>
      <c r="BS172" s="62"/>
      <c r="BT172" s="62"/>
      <c r="BU172" s="62"/>
      <c r="BV172" s="62"/>
      <c r="BW172" s="62"/>
      <c r="BX172" s="62"/>
      <c r="BY172" s="62"/>
      <c r="BZ172" s="62"/>
      <c r="CA172" s="62"/>
      <c r="CB172" s="62"/>
      <c r="CC172" s="62"/>
      <c r="CD172" s="62"/>
      <c r="CE172" s="62"/>
      <c r="CF172" s="62"/>
      <c r="CG172" s="62"/>
      <c r="CH172" s="62"/>
      <c r="CI172" s="62"/>
      <c r="CJ172" s="62"/>
      <c r="CK172" s="62"/>
      <c r="CL172" s="62"/>
      <c r="CM172" s="62"/>
      <c r="CN172" s="62"/>
      <c r="CO172" s="62"/>
      <c r="CP172" s="62"/>
      <c r="CQ172" s="62"/>
    </row>
    <row r="173" spans="46:95" ht="11.25">
      <c r="AT173" s="62"/>
      <c r="AU173" s="62"/>
      <c r="AV173" s="62"/>
      <c r="AW173" s="62"/>
      <c r="AX173" s="62"/>
      <c r="AY173" s="62"/>
      <c r="AZ173" s="62"/>
      <c r="BA173" s="62"/>
      <c r="BB173" s="62"/>
      <c r="BC173" s="62"/>
      <c r="BD173" s="62"/>
      <c r="BE173" s="62"/>
      <c r="BF173" s="62"/>
      <c r="BG173" s="62"/>
      <c r="BH173" s="62"/>
      <c r="BI173" s="62"/>
      <c r="BJ173" s="62"/>
      <c r="BK173" s="62"/>
      <c r="BL173" s="62"/>
      <c r="BM173" s="62"/>
      <c r="BN173" s="62"/>
      <c r="BO173" s="62"/>
      <c r="BP173" s="62"/>
      <c r="BQ173" s="62"/>
      <c r="BR173" s="62"/>
      <c r="BS173" s="62"/>
      <c r="BT173" s="62"/>
      <c r="BU173" s="62"/>
      <c r="BV173" s="62"/>
      <c r="BW173" s="62"/>
      <c r="BX173" s="62"/>
      <c r="BY173" s="62"/>
      <c r="BZ173" s="62"/>
      <c r="CA173" s="62"/>
      <c r="CB173" s="62"/>
      <c r="CC173" s="62"/>
      <c r="CD173" s="62"/>
      <c r="CE173" s="62"/>
      <c r="CF173" s="62"/>
      <c r="CG173" s="62"/>
      <c r="CH173" s="62"/>
      <c r="CI173" s="62"/>
      <c r="CJ173" s="62"/>
      <c r="CK173" s="62"/>
      <c r="CL173" s="62"/>
      <c r="CM173" s="62"/>
      <c r="CN173" s="62"/>
      <c r="CO173" s="62"/>
      <c r="CP173" s="62"/>
      <c r="CQ173" s="62"/>
    </row>
    <row r="174" spans="46:95" ht="11.25">
      <c r="AT174" s="62"/>
      <c r="AU174" s="62"/>
      <c r="AV174" s="62"/>
      <c r="AW174" s="62"/>
      <c r="AX174" s="62"/>
      <c r="AY174" s="62"/>
      <c r="AZ174" s="62"/>
      <c r="BA174" s="62"/>
      <c r="BB174" s="62"/>
      <c r="BC174" s="62"/>
      <c r="BD174" s="62"/>
      <c r="BE174" s="62"/>
      <c r="BF174" s="62"/>
      <c r="BG174" s="62"/>
      <c r="BH174" s="62"/>
      <c r="BI174" s="62"/>
      <c r="BJ174" s="62"/>
      <c r="BK174" s="62"/>
      <c r="BL174" s="62"/>
      <c r="BM174" s="62"/>
      <c r="BN174" s="62"/>
      <c r="BO174" s="62"/>
      <c r="BP174" s="62"/>
      <c r="BQ174" s="62"/>
      <c r="BR174" s="62"/>
      <c r="BS174" s="62"/>
      <c r="BT174" s="62"/>
      <c r="BU174" s="62"/>
      <c r="BV174" s="62"/>
      <c r="BW174" s="62"/>
      <c r="BX174" s="62"/>
      <c r="BY174" s="62"/>
      <c r="BZ174" s="62"/>
      <c r="CA174" s="62"/>
      <c r="CB174" s="62"/>
      <c r="CC174" s="62"/>
      <c r="CD174" s="62"/>
      <c r="CE174" s="62"/>
      <c r="CF174" s="62"/>
      <c r="CG174" s="62"/>
      <c r="CH174" s="62"/>
      <c r="CI174" s="62"/>
      <c r="CJ174" s="62"/>
      <c r="CK174" s="62"/>
      <c r="CL174" s="62"/>
      <c r="CM174" s="62"/>
      <c r="CN174" s="62"/>
      <c r="CO174" s="62"/>
      <c r="CP174" s="62"/>
      <c r="CQ174" s="62"/>
    </row>
    <row r="175" spans="46:95" ht="11.25">
      <c r="AT175" s="62"/>
      <c r="AU175" s="62"/>
      <c r="AV175" s="62"/>
      <c r="AW175" s="62"/>
      <c r="AX175" s="62"/>
      <c r="AY175" s="62"/>
      <c r="AZ175" s="62"/>
      <c r="BA175" s="62"/>
      <c r="BB175" s="62"/>
      <c r="BC175" s="62"/>
      <c r="BD175" s="62"/>
      <c r="BE175" s="62"/>
      <c r="BF175" s="62"/>
      <c r="BG175" s="62"/>
      <c r="BH175" s="62"/>
      <c r="BI175" s="62"/>
      <c r="BJ175" s="62"/>
      <c r="BK175" s="62"/>
      <c r="BL175" s="62"/>
      <c r="BM175" s="62"/>
      <c r="BN175" s="62"/>
      <c r="BO175" s="62"/>
      <c r="BP175" s="62"/>
      <c r="BQ175" s="62"/>
      <c r="BR175" s="62"/>
      <c r="BS175" s="62"/>
      <c r="BT175" s="62"/>
      <c r="BU175" s="62"/>
      <c r="BV175" s="62"/>
      <c r="BW175" s="62"/>
      <c r="BX175" s="62"/>
      <c r="BY175" s="62"/>
      <c r="BZ175" s="62"/>
      <c r="CA175" s="62"/>
      <c r="CB175" s="62"/>
      <c r="CC175" s="62"/>
      <c r="CD175" s="62"/>
      <c r="CE175" s="62"/>
      <c r="CF175" s="62"/>
      <c r="CG175" s="62"/>
      <c r="CH175" s="62"/>
      <c r="CI175" s="62"/>
      <c r="CJ175" s="62"/>
      <c r="CK175" s="62"/>
      <c r="CL175" s="62"/>
      <c r="CM175" s="62"/>
      <c r="CN175" s="62"/>
      <c r="CO175" s="62"/>
      <c r="CP175" s="62"/>
      <c r="CQ175" s="62"/>
    </row>
    <row r="176" spans="46:95" ht="11.25">
      <c r="AT176" s="62"/>
      <c r="AU176" s="62"/>
      <c r="AV176" s="62"/>
      <c r="AW176" s="62"/>
      <c r="AX176" s="62"/>
      <c r="AY176" s="62"/>
      <c r="AZ176" s="62"/>
      <c r="BA176" s="62"/>
      <c r="BB176" s="62"/>
      <c r="BC176" s="62"/>
      <c r="BD176" s="62"/>
      <c r="BE176" s="62"/>
      <c r="BF176" s="62"/>
      <c r="BG176" s="62"/>
      <c r="BH176" s="62"/>
      <c r="BI176" s="62"/>
      <c r="BJ176" s="62"/>
      <c r="BK176" s="62"/>
      <c r="BL176" s="62"/>
      <c r="BM176" s="62"/>
      <c r="BN176" s="62"/>
      <c r="BO176" s="62"/>
      <c r="BP176" s="62"/>
      <c r="BQ176" s="62"/>
      <c r="BR176" s="62"/>
      <c r="BS176" s="62"/>
      <c r="BT176" s="62"/>
      <c r="BU176" s="62"/>
      <c r="BV176" s="62"/>
      <c r="BW176" s="62"/>
      <c r="BX176" s="62"/>
      <c r="BY176" s="62"/>
      <c r="BZ176" s="62"/>
      <c r="CA176" s="62"/>
      <c r="CB176" s="62"/>
      <c r="CC176" s="62"/>
      <c r="CD176" s="62"/>
      <c r="CE176" s="62"/>
      <c r="CF176" s="62"/>
      <c r="CG176" s="62"/>
      <c r="CH176" s="62"/>
      <c r="CI176" s="62"/>
      <c r="CJ176" s="62"/>
      <c r="CK176" s="62"/>
      <c r="CL176" s="62"/>
      <c r="CM176" s="62"/>
      <c r="CN176" s="62"/>
      <c r="CO176" s="62"/>
      <c r="CP176" s="62"/>
      <c r="CQ176" s="62"/>
    </row>
    <row r="177" spans="46:95" ht="11.25">
      <c r="AT177" s="62"/>
      <c r="AU177" s="62"/>
      <c r="AV177" s="62"/>
      <c r="AW177" s="62"/>
      <c r="AX177" s="62"/>
      <c r="AY177" s="62"/>
      <c r="AZ177" s="62"/>
      <c r="BA177" s="62"/>
      <c r="BB177" s="62"/>
      <c r="BC177" s="62"/>
      <c r="BD177" s="62"/>
      <c r="BE177" s="62"/>
      <c r="BF177" s="62"/>
      <c r="BG177" s="62"/>
      <c r="BH177" s="62"/>
      <c r="BI177" s="62"/>
      <c r="BJ177" s="62"/>
      <c r="BK177" s="62"/>
      <c r="BL177" s="62"/>
      <c r="BM177" s="62"/>
      <c r="BN177" s="62"/>
      <c r="BO177" s="62"/>
      <c r="BP177" s="62"/>
      <c r="BQ177" s="62"/>
      <c r="BR177" s="62"/>
      <c r="BS177" s="62"/>
      <c r="BT177" s="62"/>
      <c r="BU177" s="62"/>
      <c r="BV177" s="62"/>
      <c r="BW177" s="62"/>
      <c r="BX177" s="62"/>
      <c r="BY177" s="62"/>
      <c r="BZ177" s="62"/>
      <c r="CA177" s="62"/>
      <c r="CB177" s="62"/>
      <c r="CC177" s="62"/>
      <c r="CD177" s="62"/>
      <c r="CE177" s="62"/>
      <c r="CF177" s="62"/>
      <c r="CG177" s="62"/>
      <c r="CH177" s="62"/>
      <c r="CI177" s="62"/>
      <c r="CJ177" s="62"/>
      <c r="CK177" s="62"/>
      <c r="CL177" s="62"/>
      <c r="CM177" s="62"/>
      <c r="CN177" s="62"/>
      <c r="CO177" s="62"/>
      <c r="CP177" s="62"/>
      <c r="CQ177" s="62"/>
    </row>
    <row r="178" spans="46:95" ht="11.25">
      <c r="AT178" s="62"/>
      <c r="AU178" s="62"/>
      <c r="AV178" s="62"/>
      <c r="AW178" s="62"/>
      <c r="AX178" s="62"/>
      <c r="AY178" s="62"/>
      <c r="AZ178" s="62"/>
      <c r="BA178" s="62"/>
      <c r="BB178" s="62"/>
      <c r="BC178" s="62"/>
      <c r="BD178" s="62"/>
      <c r="BE178" s="62"/>
      <c r="BF178" s="62"/>
      <c r="BG178" s="62"/>
      <c r="BH178" s="62"/>
      <c r="BI178" s="62"/>
      <c r="BJ178" s="62"/>
      <c r="BK178" s="62"/>
      <c r="BL178" s="62"/>
      <c r="BM178" s="62"/>
      <c r="BN178" s="62"/>
      <c r="BO178" s="62"/>
      <c r="BP178" s="62"/>
      <c r="BQ178" s="62"/>
      <c r="BR178" s="62"/>
      <c r="BS178" s="62"/>
      <c r="BT178" s="62"/>
      <c r="BU178" s="62"/>
      <c r="BV178" s="62"/>
      <c r="BW178" s="62"/>
      <c r="BX178" s="62"/>
      <c r="BY178" s="62"/>
      <c r="BZ178" s="62"/>
      <c r="CA178" s="62"/>
      <c r="CB178" s="62"/>
      <c r="CC178" s="62"/>
      <c r="CD178" s="62"/>
      <c r="CE178" s="62"/>
      <c r="CF178" s="62"/>
      <c r="CG178" s="62"/>
      <c r="CH178" s="62"/>
      <c r="CI178" s="62"/>
      <c r="CJ178" s="62"/>
      <c r="CK178" s="62"/>
      <c r="CL178" s="62"/>
      <c r="CM178" s="62"/>
      <c r="CN178" s="62"/>
      <c r="CO178" s="62"/>
      <c r="CP178" s="62"/>
      <c r="CQ178" s="62"/>
    </row>
    <row r="179" spans="46:95" ht="11.25">
      <c r="AT179" s="62"/>
      <c r="AU179" s="62"/>
      <c r="AV179" s="62"/>
      <c r="AW179" s="62"/>
      <c r="AX179" s="62"/>
      <c r="AY179" s="62"/>
      <c r="AZ179" s="62"/>
      <c r="BA179" s="62"/>
      <c r="BB179" s="62"/>
      <c r="BC179" s="62"/>
      <c r="BD179" s="62"/>
      <c r="BE179" s="62"/>
      <c r="BF179" s="62"/>
      <c r="BG179" s="62"/>
      <c r="BH179" s="62"/>
      <c r="BI179" s="62"/>
      <c r="BJ179" s="62"/>
      <c r="BK179" s="62"/>
      <c r="BL179" s="62"/>
      <c r="BM179" s="62"/>
      <c r="BN179" s="62"/>
      <c r="BO179" s="62"/>
      <c r="BP179" s="62"/>
      <c r="BQ179" s="62"/>
      <c r="BR179" s="62"/>
      <c r="BS179" s="62"/>
      <c r="BT179" s="62"/>
      <c r="BU179" s="62"/>
      <c r="BV179" s="62"/>
      <c r="BW179" s="62"/>
      <c r="BX179" s="62"/>
      <c r="BY179" s="62"/>
      <c r="BZ179" s="62"/>
      <c r="CA179" s="62"/>
      <c r="CB179" s="62"/>
      <c r="CC179" s="62"/>
      <c r="CD179" s="62"/>
      <c r="CE179" s="62"/>
      <c r="CF179" s="62"/>
      <c r="CG179" s="62"/>
      <c r="CH179" s="62"/>
      <c r="CI179" s="62"/>
      <c r="CJ179" s="62"/>
      <c r="CK179" s="62"/>
      <c r="CL179" s="62"/>
      <c r="CM179" s="62"/>
      <c r="CN179" s="62"/>
      <c r="CO179" s="62"/>
      <c r="CP179" s="62"/>
      <c r="CQ179" s="62"/>
    </row>
    <row r="180" spans="46:95" ht="11.25">
      <c r="AT180" s="62"/>
      <c r="AU180" s="62"/>
      <c r="AV180" s="62"/>
      <c r="AW180" s="62"/>
      <c r="AX180" s="62"/>
      <c r="AY180" s="62"/>
      <c r="AZ180" s="62"/>
      <c r="BA180" s="62"/>
      <c r="BB180" s="62"/>
      <c r="BC180" s="62"/>
      <c r="BD180" s="62"/>
      <c r="BE180" s="62"/>
      <c r="BF180" s="62"/>
      <c r="BG180" s="62"/>
      <c r="BH180" s="62"/>
      <c r="BI180" s="62"/>
      <c r="BJ180" s="62"/>
      <c r="BK180" s="62"/>
      <c r="BL180" s="62"/>
      <c r="BM180" s="62"/>
      <c r="BN180" s="62"/>
      <c r="BO180" s="62"/>
      <c r="BP180" s="62"/>
      <c r="BQ180" s="62"/>
      <c r="BR180" s="62"/>
      <c r="BS180" s="62"/>
      <c r="BT180" s="62"/>
      <c r="BU180" s="62"/>
      <c r="BV180" s="62"/>
      <c r="BW180" s="62"/>
      <c r="BX180" s="62"/>
      <c r="BY180" s="62"/>
      <c r="BZ180" s="62"/>
      <c r="CA180" s="62"/>
      <c r="CB180" s="62"/>
      <c r="CC180" s="62"/>
      <c r="CD180" s="62"/>
      <c r="CE180" s="62"/>
      <c r="CF180" s="62"/>
      <c r="CG180" s="62"/>
      <c r="CH180" s="62"/>
      <c r="CI180" s="62"/>
      <c r="CJ180" s="62"/>
      <c r="CK180" s="62"/>
      <c r="CL180" s="62"/>
      <c r="CM180" s="62"/>
      <c r="CN180" s="62"/>
      <c r="CO180" s="62"/>
      <c r="CP180" s="62"/>
      <c r="CQ180" s="62"/>
    </row>
    <row r="181" spans="46:95" ht="11.25">
      <c r="AT181" s="62"/>
      <c r="AU181" s="62"/>
      <c r="AV181" s="62"/>
      <c r="AW181" s="62"/>
      <c r="AX181" s="62"/>
      <c r="AY181" s="62"/>
      <c r="AZ181" s="62"/>
      <c r="BA181" s="62"/>
      <c r="BB181" s="62"/>
      <c r="BC181" s="62"/>
      <c r="BD181" s="62"/>
      <c r="BE181" s="62"/>
      <c r="BF181" s="62"/>
      <c r="BG181" s="62"/>
      <c r="BH181" s="62"/>
      <c r="BI181" s="62"/>
      <c r="BJ181" s="62"/>
      <c r="BK181" s="62"/>
      <c r="BL181" s="62"/>
      <c r="BM181" s="62"/>
      <c r="BN181" s="62"/>
      <c r="BO181" s="62"/>
      <c r="BP181" s="62"/>
      <c r="BQ181" s="62"/>
      <c r="BR181" s="62"/>
      <c r="BS181" s="62"/>
      <c r="BT181" s="62"/>
      <c r="BU181" s="62"/>
      <c r="BV181" s="62"/>
      <c r="BW181" s="62"/>
      <c r="BX181" s="62"/>
      <c r="BY181" s="62"/>
      <c r="BZ181" s="62"/>
      <c r="CA181" s="62"/>
      <c r="CB181" s="62"/>
      <c r="CC181" s="62"/>
      <c r="CD181" s="62"/>
      <c r="CE181" s="62"/>
      <c r="CF181" s="62"/>
      <c r="CG181" s="62"/>
      <c r="CH181" s="62"/>
      <c r="CI181" s="62"/>
      <c r="CJ181" s="62"/>
      <c r="CK181" s="62"/>
      <c r="CL181" s="62"/>
      <c r="CM181" s="62"/>
      <c r="CN181" s="62"/>
      <c r="CO181" s="62"/>
      <c r="CP181" s="62"/>
      <c r="CQ181" s="62"/>
    </row>
    <row r="182" spans="46:95" ht="11.25">
      <c r="AT182" s="62"/>
      <c r="AU182" s="62"/>
      <c r="AV182" s="62"/>
      <c r="AW182" s="62"/>
      <c r="AX182" s="62"/>
      <c r="AY182" s="62"/>
      <c r="AZ182" s="62"/>
      <c r="BA182" s="62"/>
      <c r="BB182" s="62"/>
      <c r="BC182" s="62"/>
      <c r="BD182" s="62"/>
      <c r="BE182" s="62"/>
      <c r="BF182" s="62"/>
      <c r="BG182" s="62"/>
      <c r="BH182" s="62"/>
      <c r="BI182" s="62"/>
      <c r="BJ182" s="62"/>
      <c r="BK182" s="62"/>
      <c r="BL182" s="62"/>
      <c r="BM182" s="62"/>
      <c r="BN182" s="62"/>
      <c r="BO182" s="62"/>
      <c r="BP182" s="62"/>
      <c r="BQ182" s="62"/>
      <c r="BR182" s="62"/>
      <c r="BS182" s="62"/>
      <c r="BT182" s="62"/>
      <c r="BU182" s="62"/>
      <c r="BV182" s="62"/>
      <c r="BW182" s="62"/>
      <c r="BX182" s="62"/>
      <c r="BY182" s="62"/>
      <c r="BZ182" s="62"/>
      <c r="CA182" s="62"/>
      <c r="CB182" s="62"/>
      <c r="CC182" s="62"/>
      <c r="CD182" s="62"/>
      <c r="CE182" s="62"/>
      <c r="CF182" s="62"/>
      <c r="CG182" s="62"/>
      <c r="CH182" s="62"/>
      <c r="CI182" s="62"/>
      <c r="CJ182" s="62"/>
      <c r="CK182" s="62"/>
      <c r="CL182" s="62"/>
      <c r="CM182" s="62"/>
      <c r="CN182" s="62"/>
      <c r="CO182" s="62"/>
      <c r="CP182" s="62"/>
      <c r="CQ182" s="62"/>
    </row>
    <row r="183" spans="46:95" ht="11.25">
      <c r="AT183" s="62"/>
      <c r="AU183" s="62"/>
      <c r="AV183" s="62"/>
      <c r="AW183" s="62"/>
      <c r="AX183" s="62"/>
      <c r="AY183" s="62"/>
      <c r="AZ183" s="62"/>
      <c r="BA183" s="62"/>
      <c r="BB183" s="62"/>
      <c r="BC183" s="62"/>
      <c r="BD183" s="62"/>
      <c r="BE183" s="62"/>
      <c r="BF183" s="62"/>
      <c r="BG183" s="62"/>
      <c r="BH183" s="62"/>
      <c r="BI183" s="62"/>
      <c r="BJ183" s="62"/>
      <c r="BK183" s="62"/>
      <c r="BL183" s="62"/>
      <c r="BM183" s="62"/>
      <c r="BN183" s="62"/>
      <c r="BO183" s="62"/>
      <c r="BP183" s="62"/>
      <c r="BQ183" s="62"/>
      <c r="BR183" s="62"/>
      <c r="BS183" s="62"/>
      <c r="BT183" s="62"/>
      <c r="BU183" s="62"/>
      <c r="BV183" s="62"/>
      <c r="BW183" s="62"/>
      <c r="BX183" s="62"/>
      <c r="BY183" s="62"/>
      <c r="BZ183" s="62"/>
      <c r="CA183" s="62"/>
      <c r="CB183" s="62"/>
      <c r="CC183" s="62"/>
      <c r="CD183" s="62"/>
      <c r="CE183" s="62"/>
      <c r="CF183" s="62"/>
      <c r="CG183" s="62"/>
      <c r="CH183" s="62"/>
      <c r="CI183" s="62"/>
      <c r="CJ183" s="62"/>
      <c r="CK183" s="62"/>
      <c r="CL183" s="62"/>
      <c r="CM183" s="62"/>
      <c r="CN183" s="62"/>
      <c r="CO183" s="62"/>
      <c r="CP183" s="62"/>
      <c r="CQ183" s="62"/>
    </row>
    <row r="184" spans="46:95" ht="11.25">
      <c r="AT184" s="62"/>
      <c r="AU184" s="62"/>
      <c r="AV184" s="62"/>
      <c r="AW184" s="62"/>
      <c r="AX184" s="62"/>
      <c r="AY184" s="62"/>
      <c r="AZ184" s="62"/>
      <c r="BA184" s="62"/>
      <c r="BB184" s="62"/>
      <c r="BC184" s="62"/>
      <c r="BD184" s="62"/>
      <c r="BE184" s="62"/>
      <c r="BF184" s="62"/>
      <c r="BG184" s="62"/>
      <c r="BH184" s="62"/>
      <c r="BI184" s="62"/>
      <c r="BJ184" s="62"/>
      <c r="BK184" s="62"/>
      <c r="BL184" s="62"/>
      <c r="BM184" s="62"/>
      <c r="BN184" s="62"/>
      <c r="BO184" s="62"/>
      <c r="BP184" s="62"/>
      <c r="BQ184" s="62"/>
      <c r="BR184" s="62"/>
      <c r="BS184" s="62"/>
      <c r="BT184" s="62"/>
      <c r="BU184" s="62"/>
      <c r="BV184" s="62"/>
      <c r="BW184" s="62"/>
      <c r="BX184" s="62"/>
      <c r="BY184" s="62"/>
      <c r="BZ184" s="62"/>
      <c r="CA184" s="62"/>
      <c r="CB184" s="62"/>
      <c r="CC184" s="62"/>
      <c r="CD184" s="62"/>
      <c r="CE184" s="62"/>
      <c r="CF184" s="62"/>
      <c r="CG184" s="62"/>
      <c r="CH184" s="62"/>
      <c r="CI184" s="62"/>
      <c r="CJ184" s="62"/>
      <c r="CK184" s="62"/>
      <c r="CL184" s="62"/>
      <c r="CM184" s="62"/>
      <c r="CN184" s="62"/>
      <c r="CO184" s="62"/>
      <c r="CP184" s="62"/>
      <c r="CQ184" s="62"/>
    </row>
    <row r="185" spans="46:95" ht="11.25">
      <c r="AT185" s="62"/>
      <c r="AU185" s="62"/>
      <c r="AV185" s="62"/>
      <c r="AW185" s="62"/>
      <c r="AX185" s="62"/>
      <c r="AY185" s="62"/>
      <c r="AZ185" s="62"/>
      <c r="BA185" s="62"/>
      <c r="BB185" s="62"/>
      <c r="BC185" s="62"/>
      <c r="BD185" s="62"/>
      <c r="BE185" s="62"/>
      <c r="BF185" s="62"/>
      <c r="BG185" s="62"/>
      <c r="BH185" s="62"/>
      <c r="BI185" s="62"/>
      <c r="BJ185" s="62"/>
      <c r="BK185" s="62"/>
      <c r="BL185" s="62"/>
      <c r="BM185" s="62"/>
      <c r="BN185" s="62"/>
      <c r="BO185" s="62"/>
      <c r="BP185" s="62"/>
      <c r="BQ185" s="62"/>
      <c r="BR185" s="62"/>
      <c r="BS185" s="62"/>
      <c r="BT185" s="62"/>
      <c r="BU185" s="62"/>
      <c r="BV185" s="62"/>
      <c r="BW185" s="62"/>
      <c r="BX185" s="62"/>
      <c r="BY185" s="62"/>
      <c r="BZ185" s="62"/>
      <c r="CA185" s="62"/>
      <c r="CB185" s="62"/>
      <c r="CC185" s="62"/>
      <c r="CD185" s="62"/>
      <c r="CE185" s="62"/>
      <c r="CF185" s="62"/>
      <c r="CG185" s="62"/>
      <c r="CH185" s="62"/>
      <c r="CI185" s="62"/>
      <c r="CJ185" s="62"/>
      <c r="CK185" s="62"/>
      <c r="CL185" s="62"/>
      <c r="CM185" s="62"/>
      <c r="CN185" s="62"/>
      <c r="CO185" s="62"/>
      <c r="CP185" s="62"/>
      <c r="CQ185" s="62"/>
    </row>
    <row r="186" spans="46:95" ht="11.25">
      <c r="AT186" s="62"/>
      <c r="AU186" s="62"/>
      <c r="AV186" s="62"/>
      <c r="AW186" s="62"/>
      <c r="AX186" s="62"/>
      <c r="AY186" s="62"/>
      <c r="AZ186" s="62"/>
      <c r="BA186" s="62"/>
      <c r="BB186" s="62"/>
      <c r="BC186" s="62"/>
      <c r="BD186" s="62"/>
      <c r="BE186" s="62"/>
      <c r="BF186" s="62"/>
      <c r="BG186" s="62"/>
      <c r="BH186" s="62"/>
      <c r="BI186" s="62"/>
      <c r="BJ186" s="62"/>
      <c r="BK186" s="62"/>
      <c r="BL186" s="62"/>
      <c r="BM186" s="62"/>
      <c r="BN186" s="62"/>
      <c r="BO186" s="62"/>
      <c r="BP186" s="62"/>
      <c r="BQ186" s="62"/>
      <c r="BR186" s="62"/>
      <c r="BS186" s="62"/>
      <c r="BT186" s="62"/>
      <c r="BU186" s="62"/>
      <c r="BV186" s="62"/>
      <c r="BW186" s="62"/>
      <c r="BX186" s="62"/>
      <c r="BY186" s="62"/>
      <c r="BZ186" s="62"/>
      <c r="CA186" s="62"/>
      <c r="CB186" s="62"/>
      <c r="CC186" s="62"/>
      <c r="CD186" s="62"/>
      <c r="CE186" s="62"/>
      <c r="CF186" s="62"/>
      <c r="CG186" s="62"/>
      <c r="CH186" s="62"/>
      <c r="CI186" s="62"/>
      <c r="CJ186" s="62"/>
      <c r="CK186" s="62"/>
      <c r="CL186" s="62"/>
      <c r="CM186" s="62"/>
      <c r="CN186" s="62"/>
      <c r="CO186" s="62"/>
      <c r="CP186" s="62"/>
      <c r="CQ186" s="62"/>
    </row>
    <row r="187" spans="46:95" ht="11.25">
      <c r="AT187" s="62"/>
      <c r="AU187" s="62"/>
      <c r="AV187" s="62"/>
      <c r="AW187" s="62"/>
      <c r="AX187" s="62"/>
      <c r="AY187" s="62"/>
      <c r="AZ187" s="62"/>
      <c r="BA187" s="62"/>
      <c r="BB187" s="62"/>
      <c r="BC187" s="62"/>
      <c r="BD187" s="62"/>
      <c r="BE187" s="62"/>
      <c r="BF187" s="62"/>
      <c r="BG187" s="62"/>
      <c r="BH187" s="62"/>
      <c r="BI187" s="62"/>
      <c r="BJ187" s="62"/>
      <c r="BK187" s="62"/>
      <c r="BL187" s="62"/>
      <c r="BM187" s="62"/>
      <c r="BN187" s="62"/>
      <c r="BO187" s="62"/>
      <c r="BP187" s="62"/>
      <c r="BQ187" s="62"/>
      <c r="BR187" s="62"/>
      <c r="BS187" s="62"/>
      <c r="BT187" s="62"/>
      <c r="BU187" s="62"/>
      <c r="BV187" s="62"/>
      <c r="BW187" s="62"/>
      <c r="BX187" s="62"/>
      <c r="BY187" s="62"/>
      <c r="BZ187" s="62"/>
      <c r="CA187" s="62"/>
      <c r="CB187" s="62"/>
      <c r="CC187" s="62"/>
      <c r="CD187" s="62"/>
      <c r="CE187" s="62"/>
      <c r="CF187" s="62"/>
      <c r="CG187" s="62"/>
      <c r="CH187" s="62"/>
      <c r="CI187" s="62"/>
      <c r="CJ187" s="62"/>
      <c r="CK187" s="62"/>
      <c r="CL187" s="62"/>
      <c r="CM187" s="62"/>
      <c r="CN187" s="62"/>
      <c r="CO187" s="62"/>
      <c r="CP187" s="62"/>
      <c r="CQ187" s="62"/>
    </row>
    <row r="188" spans="46:95" ht="11.25">
      <c r="AT188" s="62"/>
      <c r="AU188" s="62"/>
      <c r="AV188" s="62"/>
      <c r="AW188" s="62"/>
      <c r="AX188" s="62"/>
      <c r="AY188" s="62"/>
      <c r="AZ188" s="62"/>
      <c r="BA188" s="62"/>
      <c r="BB188" s="62"/>
      <c r="BC188" s="62"/>
      <c r="BD188" s="62"/>
      <c r="BE188" s="62"/>
      <c r="BF188" s="62"/>
      <c r="BG188" s="62"/>
      <c r="BH188" s="62"/>
      <c r="BI188" s="62"/>
      <c r="BJ188" s="62"/>
      <c r="BK188" s="62"/>
      <c r="BL188" s="62"/>
      <c r="BM188" s="62"/>
      <c r="BN188" s="62"/>
      <c r="BO188" s="62"/>
      <c r="BP188" s="62"/>
      <c r="BQ188" s="62"/>
      <c r="BR188" s="62"/>
      <c r="BS188" s="62"/>
      <c r="BT188" s="62"/>
      <c r="BU188" s="62"/>
      <c r="BV188" s="62"/>
      <c r="BW188" s="62"/>
      <c r="BX188" s="62"/>
      <c r="BY188" s="62"/>
      <c r="BZ188" s="62"/>
      <c r="CA188" s="62"/>
      <c r="CB188" s="62"/>
      <c r="CC188" s="62"/>
      <c r="CD188" s="62"/>
      <c r="CE188" s="62"/>
      <c r="CF188" s="62"/>
      <c r="CG188" s="62"/>
      <c r="CH188" s="62"/>
      <c r="CI188" s="62"/>
      <c r="CJ188" s="62"/>
      <c r="CK188" s="62"/>
      <c r="CL188" s="62"/>
      <c r="CM188" s="62"/>
      <c r="CN188" s="62"/>
      <c r="CO188" s="62"/>
      <c r="CP188" s="62"/>
      <c r="CQ188" s="62"/>
    </row>
    <row r="189" spans="46:95" ht="11.25">
      <c r="AT189" s="62"/>
      <c r="AU189" s="62"/>
      <c r="AV189" s="62"/>
      <c r="AW189" s="62"/>
      <c r="AX189" s="62"/>
      <c r="AY189" s="62"/>
      <c r="AZ189" s="62"/>
      <c r="BA189" s="62"/>
      <c r="BB189" s="62"/>
      <c r="BC189" s="62"/>
      <c r="BD189" s="62"/>
      <c r="BE189" s="62"/>
      <c r="BF189" s="62"/>
      <c r="BG189" s="62"/>
      <c r="BH189" s="62"/>
      <c r="BI189" s="62"/>
      <c r="BJ189" s="62"/>
      <c r="BK189" s="62"/>
      <c r="BL189" s="62"/>
      <c r="BM189" s="62"/>
      <c r="BN189" s="62"/>
      <c r="BO189" s="62"/>
      <c r="BP189" s="62"/>
      <c r="BQ189" s="62"/>
      <c r="BR189" s="62"/>
      <c r="BS189" s="62"/>
      <c r="BT189" s="62"/>
      <c r="BU189" s="62"/>
      <c r="BV189" s="62"/>
      <c r="BW189" s="62"/>
      <c r="BX189" s="62"/>
      <c r="BY189" s="62"/>
      <c r="BZ189" s="62"/>
      <c r="CA189" s="62"/>
      <c r="CB189" s="62"/>
      <c r="CC189" s="62"/>
      <c r="CD189" s="62"/>
      <c r="CE189" s="62"/>
      <c r="CF189" s="62"/>
      <c r="CG189" s="62"/>
      <c r="CH189" s="62"/>
      <c r="CI189" s="62"/>
      <c r="CJ189" s="62"/>
      <c r="CK189" s="62"/>
      <c r="CL189" s="62"/>
      <c r="CM189" s="62"/>
      <c r="CN189" s="62"/>
      <c r="CO189" s="62"/>
      <c r="CP189" s="62"/>
      <c r="CQ189" s="62"/>
    </row>
    <row r="190" spans="46:95" ht="11.25">
      <c r="AT190" s="62"/>
      <c r="AU190" s="62"/>
      <c r="AV190" s="62"/>
      <c r="AW190" s="62"/>
      <c r="AX190" s="62"/>
      <c r="AY190" s="62"/>
      <c r="AZ190" s="62"/>
      <c r="BA190" s="62"/>
      <c r="BB190" s="62"/>
      <c r="BC190" s="62"/>
      <c r="BD190" s="62"/>
      <c r="BE190" s="62"/>
      <c r="BF190" s="62"/>
      <c r="BG190" s="62"/>
      <c r="BH190" s="62"/>
      <c r="BI190" s="62"/>
      <c r="BJ190" s="62"/>
      <c r="BK190" s="62"/>
      <c r="BL190" s="62"/>
      <c r="BM190" s="62"/>
      <c r="BN190" s="62"/>
      <c r="BO190" s="62"/>
      <c r="BP190" s="62"/>
      <c r="BQ190" s="62"/>
      <c r="BR190" s="62"/>
      <c r="BS190" s="62"/>
      <c r="BT190" s="62"/>
      <c r="BU190" s="62"/>
      <c r="BV190" s="62"/>
      <c r="BW190" s="62"/>
      <c r="BX190" s="62"/>
      <c r="BY190" s="62"/>
      <c r="BZ190" s="62"/>
      <c r="CA190" s="62"/>
      <c r="CB190" s="62"/>
      <c r="CC190" s="62"/>
      <c r="CD190" s="62"/>
      <c r="CE190" s="62"/>
      <c r="CF190" s="62"/>
      <c r="CG190" s="62"/>
      <c r="CH190" s="62"/>
      <c r="CI190" s="62"/>
      <c r="CJ190" s="62"/>
      <c r="CK190" s="62"/>
      <c r="CL190" s="62"/>
      <c r="CM190" s="62"/>
      <c r="CN190" s="62"/>
      <c r="CO190" s="62"/>
      <c r="CP190" s="62"/>
      <c r="CQ190" s="62"/>
    </row>
    <row r="191" spans="46:95" ht="11.25">
      <c r="AT191" s="62"/>
      <c r="AU191" s="62"/>
      <c r="AV191" s="62"/>
      <c r="AW191" s="62"/>
      <c r="AX191" s="62"/>
      <c r="AY191" s="62"/>
      <c r="AZ191" s="62"/>
      <c r="BA191" s="62"/>
      <c r="BB191" s="62"/>
      <c r="BC191" s="62"/>
      <c r="BD191" s="62"/>
      <c r="BE191" s="62"/>
      <c r="BF191" s="62"/>
      <c r="BG191" s="62"/>
      <c r="BH191" s="62"/>
      <c r="BI191" s="62"/>
      <c r="BJ191" s="62"/>
      <c r="BK191" s="62"/>
      <c r="BL191" s="62"/>
      <c r="BM191" s="62"/>
      <c r="BN191" s="62"/>
      <c r="BO191" s="62"/>
      <c r="BP191" s="62"/>
      <c r="BQ191" s="62"/>
      <c r="BR191" s="62"/>
      <c r="BS191" s="62"/>
      <c r="BT191" s="62"/>
      <c r="BU191" s="62"/>
      <c r="BV191" s="62"/>
      <c r="BW191" s="62"/>
      <c r="BX191" s="62"/>
      <c r="BY191" s="62"/>
      <c r="BZ191" s="62"/>
      <c r="CA191" s="62"/>
      <c r="CB191" s="62"/>
      <c r="CC191" s="62"/>
      <c r="CD191" s="62"/>
      <c r="CE191" s="62"/>
      <c r="CF191" s="62"/>
      <c r="CG191" s="62"/>
      <c r="CH191" s="62"/>
      <c r="CI191" s="62"/>
      <c r="CJ191" s="62"/>
      <c r="CK191" s="62"/>
      <c r="CL191" s="62"/>
      <c r="CM191" s="62"/>
      <c r="CN191" s="62"/>
      <c r="CO191" s="62"/>
      <c r="CP191" s="62"/>
      <c r="CQ191" s="62"/>
    </row>
    <row r="192" spans="46:95" ht="11.25">
      <c r="AT192" s="62"/>
      <c r="AU192" s="62"/>
      <c r="AV192" s="62"/>
      <c r="AW192" s="62"/>
      <c r="AX192" s="62"/>
      <c r="AY192" s="62"/>
      <c r="AZ192" s="62"/>
      <c r="BA192" s="62"/>
      <c r="BB192" s="62"/>
      <c r="BC192" s="62"/>
      <c r="BD192" s="62"/>
      <c r="BE192" s="62"/>
      <c r="BF192" s="62"/>
      <c r="BG192" s="62"/>
      <c r="BH192" s="62"/>
      <c r="BI192" s="62"/>
      <c r="BJ192" s="62"/>
      <c r="BK192" s="62"/>
      <c r="BL192" s="62"/>
      <c r="BM192" s="62"/>
      <c r="BN192" s="62"/>
      <c r="BO192" s="62"/>
      <c r="BP192" s="62"/>
      <c r="BQ192" s="62"/>
      <c r="BR192" s="62"/>
      <c r="BS192" s="62"/>
      <c r="BT192" s="62"/>
      <c r="BU192" s="62"/>
      <c r="BV192" s="62"/>
      <c r="BW192" s="62"/>
      <c r="BX192" s="62"/>
      <c r="BY192" s="62"/>
      <c r="BZ192" s="62"/>
      <c r="CA192" s="62"/>
      <c r="CB192" s="62"/>
      <c r="CC192" s="62"/>
      <c r="CD192" s="62"/>
      <c r="CE192" s="62"/>
      <c r="CF192" s="62"/>
      <c r="CG192" s="62"/>
      <c r="CH192" s="62"/>
      <c r="CI192" s="62"/>
      <c r="CJ192" s="62"/>
      <c r="CK192" s="62"/>
      <c r="CL192" s="62"/>
      <c r="CM192" s="62"/>
      <c r="CN192" s="62"/>
      <c r="CO192" s="62"/>
      <c r="CP192" s="62"/>
      <c r="CQ192" s="62"/>
    </row>
    <row r="193" spans="46:95" ht="11.25">
      <c r="AT193" s="62"/>
      <c r="AU193" s="62"/>
      <c r="AV193" s="62"/>
      <c r="AW193" s="62"/>
      <c r="AX193" s="62"/>
      <c r="AY193" s="62"/>
      <c r="AZ193" s="62"/>
      <c r="BA193" s="62"/>
      <c r="BB193" s="62"/>
      <c r="BC193" s="62"/>
      <c r="BD193" s="62"/>
      <c r="BE193" s="62"/>
      <c r="BF193" s="62"/>
      <c r="BG193" s="62"/>
      <c r="BH193" s="62"/>
      <c r="BI193" s="62"/>
      <c r="BJ193" s="62"/>
      <c r="BK193" s="62"/>
      <c r="BL193" s="62"/>
      <c r="BM193" s="62"/>
      <c r="BN193" s="62"/>
      <c r="BO193" s="62"/>
      <c r="BP193" s="62"/>
      <c r="BQ193" s="62"/>
      <c r="BR193" s="62"/>
      <c r="BS193" s="62"/>
      <c r="BT193" s="62"/>
      <c r="BU193" s="62"/>
      <c r="BV193" s="62"/>
      <c r="BW193" s="62"/>
      <c r="BX193" s="62"/>
      <c r="BY193" s="62"/>
      <c r="BZ193" s="62"/>
      <c r="CA193" s="62"/>
      <c r="CB193" s="62"/>
      <c r="CC193" s="62"/>
      <c r="CD193" s="62"/>
      <c r="CE193" s="62"/>
      <c r="CF193" s="62"/>
      <c r="CG193" s="62"/>
      <c r="CH193" s="62"/>
      <c r="CI193" s="62"/>
      <c r="CJ193" s="62"/>
      <c r="CK193" s="62"/>
      <c r="CL193" s="62"/>
      <c r="CM193" s="62"/>
      <c r="CN193" s="62"/>
      <c r="CO193" s="62"/>
      <c r="CP193" s="62"/>
      <c r="CQ193" s="62"/>
    </row>
    <row r="194" spans="46:95" ht="11.25">
      <c r="AT194" s="62"/>
      <c r="AU194" s="62"/>
      <c r="AV194" s="62"/>
      <c r="AW194" s="62"/>
      <c r="AX194" s="62"/>
      <c r="AY194" s="62"/>
      <c r="AZ194" s="62"/>
      <c r="BA194" s="62"/>
      <c r="BB194" s="62"/>
      <c r="BC194" s="62"/>
      <c r="BD194" s="62"/>
      <c r="BE194" s="62"/>
      <c r="BF194" s="62"/>
      <c r="BG194" s="62"/>
      <c r="BH194" s="62"/>
      <c r="BI194" s="62"/>
      <c r="BJ194" s="62"/>
      <c r="BK194" s="62"/>
      <c r="BL194" s="62"/>
      <c r="BM194" s="62"/>
      <c r="BN194" s="62"/>
      <c r="BO194" s="62"/>
      <c r="BP194" s="62"/>
      <c r="BQ194" s="62"/>
      <c r="BR194" s="62"/>
      <c r="BS194" s="62"/>
      <c r="BT194" s="62"/>
      <c r="BU194" s="62"/>
      <c r="BV194" s="62"/>
      <c r="BW194" s="62"/>
      <c r="BX194" s="62"/>
      <c r="BY194" s="62"/>
      <c r="BZ194" s="62"/>
      <c r="CA194" s="62"/>
      <c r="CB194" s="62"/>
      <c r="CC194" s="62"/>
      <c r="CD194" s="62"/>
      <c r="CE194" s="62"/>
      <c r="CF194" s="62"/>
      <c r="CG194" s="62"/>
      <c r="CH194" s="62"/>
      <c r="CI194" s="62"/>
      <c r="CJ194" s="62"/>
      <c r="CK194" s="62"/>
      <c r="CL194" s="62"/>
      <c r="CM194" s="62"/>
      <c r="CN194" s="62"/>
      <c r="CO194" s="62"/>
      <c r="CP194" s="62"/>
      <c r="CQ194" s="62"/>
    </row>
    <row r="195" spans="46:95" ht="11.25">
      <c r="AT195" s="62"/>
      <c r="AU195" s="62"/>
      <c r="AV195" s="62"/>
      <c r="AW195" s="62"/>
      <c r="AX195" s="62"/>
      <c r="AY195" s="62"/>
      <c r="AZ195" s="62"/>
      <c r="BA195" s="62"/>
      <c r="BB195" s="62"/>
      <c r="BC195" s="62"/>
      <c r="BD195" s="62"/>
      <c r="BE195" s="62"/>
      <c r="BF195" s="62"/>
      <c r="BG195" s="62"/>
      <c r="BH195" s="62"/>
      <c r="BI195" s="62"/>
      <c r="BJ195" s="62"/>
      <c r="BK195" s="62"/>
      <c r="BL195" s="62"/>
      <c r="BM195" s="62"/>
      <c r="BN195" s="62"/>
      <c r="BO195" s="62"/>
      <c r="BP195" s="62"/>
      <c r="BQ195" s="62"/>
      <c r="BR195" s="62"/>
      <c r="BS195" s="62"/>
      <c r="BT195" s="62"/>
      <c r="BU195" s="62"/>
      <c r="BV195" s="62"/>
      <c r="BW195" s="62"/>
      <c r="BX195" s="62"/>
      <c r="BY195" s="62"/>
      <c r="BZ195" s="62"/>
      <c r="CA195" s="62"/>
      <c r="CB195" s="62"/>
      <c r="CC195" s="62"/>
      <c r="CD195" s="62"/>
      <c r="CE195" s="62"/>
      <c r="CF195" s="62"/>
      <c r="CG195" s="62"/>
      <c r="CH195" s="62"/>
      <c r="CI195" s="62"/>
      <c r="CJ195" s="62"/>
      <c r="CK195" s="62"/>
      <c r="CL195" s="62"/>
      <c r="CM195" s="62"/>
      <c r="CN195" s="62"/>
      <c r="CO195" s="62"/>
      <c r="CP195" s="62"/>
      <c r="CQ195" s="62"/>
    </row>
    <row r="196" spans="46:95" ht="11.25">
      <c r="AT196" s="62"/>
      <c r="AU196" s="62"/>
      <c r="AV196" s="62"/>
      <c r="AW196" s="62"/>
      <c r="AX196" s="62"/>
      <c r="AY196" s="62"/>
      <c r="AZ196" s="62"/>
      <c r="BA196" s="62"/>
      <c r="BB196" s="62"/>
      <c r="BC196" s="62"/>
      <c r="BD196" s="62"/>
      <c r="BE196" s="62"/>
      <c r="BF196" s="62"/>
      <c r="BG196" s="62"/>
      <c r="BH196" s="62"/>
      <c r="BI196" s="62"/>
      <c r="BJ196" s="62"/>
      <c r="BK196" s="62"/>
      <c r="BL196" s="62"/>
      <c r="BM196" s="62"/>
      <c r="BN196" s="62"/>
      <c r="BO196" s="62"/>
      <c r="BP196" s="62"/>
      <c r="BQ196" s="62"/>
      <c r="BR196" s="62"/>
      <c r="BS196" s="62"/>
      <c r="BT196" s="62"/>
      <c r="BU196" s="62"/>
      <c r="BV196" s="62"/>
      <c r="BW196" s="62"/>
      <c r="BX196" s="62"/>
      <c r="BY196" s="62"/>
      <c r="BZ196" s="62"/>
      <c r="CA196" s="62"/>
      <c r="CB196" s="62"/>
      <c r="CC196" s="62"/>
      <c r="CD196" s="62"/>
      <c r="CE196" s="62"/>
      <c r="CF196" s="62"/>
      <c r="CG196" s="62"/>
      <c r="CH196" s="62"/>
      <c r="CI196" s="62"/>
      <c r="CJ196" s="62"/>
      <c r="CK196" s="62"/>
      <c r="CL196" s="62"/>
      <c r="CM196" s="62"/>
      <c r="CN196" s="62"/>
      <c r="CO196" s="62"/>
      <c r="CP196" s="62"/>
      <c r="CQ196" s="62"/>
    </row>
    <row r="197" spans="46:95" ht="11.25">
      <c r="AT197" s="62"/>
      <c r="AU197" s="62"/>
      <c r="AV197" s="62"/>
      <c r="AW197" s="62"/>
      <c r="AX197" s="62"/>
      <c r="AY197" s="62"/>
      <c r="AZ197" s="62"/>
      <c r="BA197" s="62"/>
      <c r="BB197" s="62"/>
      <c r="BC197" s="62"/>
      <c r="BD197" s="62"/>
      <c r="BE197" s="62"/>
      <c r="BF197" s="62"/>
      <c r="BG197" s="62"/>
      <c r="BH197" s="62"/>
      <c r="BI197" s="62"/>
      <c r="BJ197" s="62"/>
      <c r="BK197" s="62"/>
      <c r="BL197" s="62"/>
      <c r="BM197" s="62"/>
      <c r="BN197" s="62"/>
      <c r="BO197" s="62"/>
      <c r="BP197" s="62"/>
      <c r="BQ197" s="62"/>
      <c r="BR197" s="62"/>
      <c r="BS197" s="62"/>
      <c r="BT197" s="62"/>
      <c r="BU197" s="62"/>
      <c r="BV197" s="62"/>
      <c r="BW197" s="62"/>
      <c r="BX197" s="62"/>
      <c r="BY197" s="62"/>
      <c r="BZ197" s="62"/>
      <c r="CA197" s="62"/>
      <c r="CB197" s="62"/>
      <c r="CC197" s="62"/>
      <c r="CD197" s="62"/>
      <c r="CE197" s="62"/>
      <c r="CF197" s="62"/>
      <c r="CG197" s="62"/>
      <c r="CH197" s="62"/>
      <c r="CI197" s="62"/>
      <c r="CJ197" s="62"/>
      <c r="CK197" s="62"/>
      <c r="CL197" s="62"/>
      <c r="CM197" s="62"/>
      <c r="CN197" s="62"/>
      <c r="CO197" s="62"/>
      <c r="CP197" s="62"/>
      <c r="CQ197" s="62"/>
    </row>
    <row r="198" spans="46:95" ht="11.25">
      <c r="AT198" s="62"/>
      <c r="AU198" s="62"/>
      <c r="AV198" s="62"/>
      <c r="AW198" s="62"/>
      <c r="AX198" s="62"/>
      <c r="AY198" s="62"/>
      <c r="AZ198" s="62"/>
      <c r="BA198" s="62"/>
      <c r="BB198" s="62"/>
      <c r="BC198" s="62"/>
      <c r="BD198" s="62"/>
      <c r="BE198" s="62"/>
      <c r="BF198" s="62"/>
      <c r="BG198" s="62"/>
      <c r="BH198" s="62"/>
      <c r="BI198" s="62"/>
      <c r="BJ198" s="62"/>
      <c r="BK198" s="62"/>
      <c r="BL198" s="62"/>
      <c r="BM198" s="62"/>
      <c r="BN198" s="62"/>
      <c r="BO198" s="62"/>
      <c r="BP198" s="62"/>
      <c r="BQ198" s="62"/>
      <c r="BR198" s="62"/>
      <c r="BS198" s="62"/>
      <c r="BT198" s="62"/>
      <c r="BU198" s="62"/>
      <c r="BV198" s="62"/>
      <c r="BW198" s="62"/>
      <c r="BX198" s="62"/>
      <c r="BY198" s="62"/>
      <c r="BZ198" s="62"/>
      <c r="CA198" s="62"/>
      <c r="CB198" s="62"/>
      <c r="CC198" s="62"/>
      <c r="CD198" s="62"/>
      <c r="CE198" s="62"/>
      <c r="CF198" s="62"/>
      <c r="CG198" s="62"/>
      <c r="CH198" s="62"/>
      <c r="CI198" s="62"/>
      <c r="CJ198" s="62"/>
      <c r="CK198" s="62"/>
      <c r="CL198" s="62"/>
      <c r="CM198" s="62"/>
      <c r="CN198" s="62"/>
      <c r="CO198" s="62"/>
      <c r="CP198" s="62"/>
      <c r="CQ198" s="62"/>
    </row>
    <row r="199" spans="46:95" ht="11.25">
      <c r="AT199" s="62"/>
      <c r="AU199" s="62"/>
      <c r="AV199" s="62"/>
      <c r="AW199" s="62"/>
      <c r="AX199" s="62"/>
      <c r="AY199" s="62"/>
      <c r="AZ199" s="62"/>
      <c r="BA199" s="62"/>
      <c r="BB199" s="62"/>
      <c r="BC199" s="62"/>
      <c r="BD199" s="62"/>
      <c r="BE199" s="62"/>
      <c r="BF199" s="62"/>
      <c r="BG199" s="62"/>
      <c r="BH199" s="62"/>
      <c r="BI199" s="62"/>
      <c r="BJ199" s="62"/>
      <c r="BK199" s="62"/>
      <c r="BL199" s="62"/>
      <c r="BM199" s="62"/>
      <c r="BN199" s="62"/>
      <c r="BO199" s="62"/>
      <c r="BP199" s="62"/>
      <c r="BQ199" s="62"/>
      <c r="BR199" s="62"/>
      <c r="BS199" s="62"/>
      <c r="BT199" s="62"/>
      <c r="BU199" s="62"/>
      <c r="BV199" s="62"/>
      <c r="BW199" s="62"/>
      <c r="BX199" s="62"/>
      <c r="BY199" s="62"/>
      <c r="BZ199" s="62"/>
      <c r="CA199" s="62"/>
      <c r="CB199" s="62"/>
      <c r="CC199" s="62"/>
      <c r="CD199" s="62"/>
      <c r="CE199" s="62"/>
      <c r="CF199" s="62"/>
      <c r="CG199" s="62"/>
      <c r="CH199" s="62"/>
      <c r="CI199" s="62"/>
      <c r="CJ199" s="62"/>
      <c r="CK199" s="62"/>
      <c r="CL199" s="62"/>
      <c r="CM199" s="62"/>
      <c r="CN199" s="62"/>
      <c r="CO199" s="62"/>
      <c r="CP199" s="62"/>
      <c r="CQ199" s="62"/>
    </row>
    <row r="200" spans="46:95" ht="11.25">
      <c r="AT200" s="62"/>
      <c r="AU200" s="62"/>
      <c r="AV200" s="62"/>
      <c r="AW200" s="62"/>
      <c r="AX200" s="62"/>
      <c r="AY200" s="62"/>
      <c r="AZ200" s="62"/>
      <c r="BA200" s="62"/>
      <c r="BB200" s="62"/>
      <c r="BC200" s="62"/>
      <c r="BD200" s="62"/>
      <c r="BE200" s="62"/>
      <c r="BF200" s="62"/>
      <c r="BG200" s="62"/>
      <c r="BH200" s="62"/>
      <c r="BI200" s="62"/>
      <c r="BJ200" s="62"/>
      <c r="BK200" s="62"/>
      <c r="BL200" s="62"/>
      <c r="BM200" s="62"/>
      <c r="BN200" s="62"/>
      <c r="BO200" s="62"/>
      <c r="BP200" s="62"/>
      <c r="BQ200" s="62"/>
      <c r="BR200" s="62"/>
      <c r="BS200" s="62"/>
      <c r="BT200" s="62"/>
      <c r="BU200" s="62"/>
      <c r="BV200" s="62"/>
      <c r="BW200" s="62"/>
      <c r="BX200" s="62"/>
      <c r="BY200" s="62"/>
      <c r="BZ200" s="62"/>
      <c r="CA200" s="62"/>
      <c r="CB200" s="62"/>
      <c r="CC200" s="62"/>
      <c r="CD200" s="62"/>
      <c r="CE200" s="62"/>
      <c r="CF200" s="62"/>
      <c r="CG200" s="62"/>
      <c r="CH200" s="62"/>
      <c r="CI200" s="62"/>
      <c r="CJ200" s="62"/>
      <c r="CK200" s="62"/>
      <c r="CL200" s="62"/>
      <c r="CM200" s="62"/>
      <c r="CN200" s="62"/>
      <c r="CO200" s="62"/>
      <c r="CP200" s="62"/>
      <c r="CQ200" s="62"/>
    </row>
    <row r="201" spans="46:95" ht="11.25">
      <c r="AT201" s="62"/>
      <c r="AU201" s="62"/>
      <c r="AV201" s="62"/>
      <c r="AW201" s="62"/>
      <c r="AX201" s="62"/>
      <c r="AY201" s="62"/>
      <c r="AZ201" s="62"/>
      <c r="BA201" s="62"/>
      <c r="BB201" s="62"/>
      <c r="BC201" s="62"/>
      <c r="BD201" s="62"/>
      <c r="BE201" s="62"/>
      <c r="BF201" s="62"/>
      <c r="BG201" s="62"/>
      <c r="BH201" s="62"/>
      <c r="BI201" s="62"/>
      <c r="BJ201" s="62"/>
      <c r="BK201" s="62"/>
      <c r="BL201" s="62"/>
      <c r="BM201" s="62"/>
      <c r="BN201" s="62"/>
      <c r="BO201" s="62"/>
      <c r="BP201" s="62"/>
      <c r="BQ201" s="62"/>
      <c r="BR201" s="62"/>
      <c r="BS201" s="62"/>
      <c r="BT201" s="62"/>
      <c r="BU201" s="62"/>
      <c r="BV201" s="62"/>
      <c r="BW201" s="62"/>
      <c r="BX201" s="62"/>
      <c r="BY201" s="62"/>
      <c r="BZ201" s="62"/>
      <c r="CA201" s="62"/>
      <c r="CB201" s="62"/>
      <c r="CC201" s="62"/>
      <c r="CD201" s="62"/>
      <c r="CE201" s="62"/>
      <c r="CF201" s="62"/>
      <c r="CG201" s="62"/>
      <c r="CH201" s="62"/>
      <c r="CI201" s="62"/>
      <c r="CJ201" s="62"/>
      <c r="CK201" s="62"/>
      <c r="CL201" s="62"/>
      <c r="CM201" s="62"/>
      <c r="CN201" s="62"/>
      <c r="CO201" s="62"/>
      <c r="CP201" s="62"/>
      <c r="CQ201" s="62"/>
    </row>
    <row r="202" spans="46:95" ht="11.25">
      <c r="AT202" s="62"/>
      <c r="AU202" s="62"/>
      <c r="AV202" s="62"/>
      <c r="AW202" s="62"/>
      <c r="AX202" s="62"/>
      <c r="AY202" s="62"/>
      <c r="AZ202" s="62"/>
      <c r="BA202" s="62"/>
      <c r="BB202" s="62"/>
      <c r="BC202" s="62"/>
      <c r="BD202" s="62"/>
      <c r="BE202" s="62"/>
      <c r="BF202" s="62"/>
      <c r="BG202" s="62"/>
      <c r="BH202" s="62"/>
      <c r="BI202" s="62"/>
      <c r="BJ202" s="62"/>
      <c r="BK202" s="62"/>
      <c r="BL202" s="62"/>
      <c r="BM202" s="62"/>
      <c r="BN202" s="62"/>
      <c r="BO202" s="62"/>
      <c r="BP202" s="62"/>
      <c r="BQ202" s="62"/>
      <c r="BR202" s="62"/>
      <c r="BS202" s="62"/>
      <c r="BT202" s="62"/>
      <c r="BU202" s="62"/>
      <c r="BV202" s="62"/>
      <c r="BW202" s="62"/>
      <c r="BX202" s="62"/>
      <c r="BY202" s="62"/>
      <c r="BZ202" s="62"/>
      <c r="CA202" s="62"/>
      <c r="CB202" s="62"/>
      <c r="CC202" s="62"/>
      <c r="CD202" s="62"/>
      <c r="CE202" s="62"/>
      <c r="CF202" s="62"/>
      <c r="CG202" s="62"/>
      <c r="CH202" s="62"/>
      <c r="CI202" s="62"/>
      <c r="CJ202" s="62"/>
      <c r="CK202" s="62"/>
      <c r="CL202" s="62"/>
      <c r="CM202" s="62"/>
      <c r="CN202" s="62"/>
      <c r="CO202" s="62"/>
      <c r="CP202" s="62"/>
      <c r="CQ202" s="62"/>
    </row>
    <row r="203" spans="46:95" ht="11.25">
      <c r="AT203" s="62"/>
      <c r="AU203" s="62"/>
      <c r="AV203" s="62"/>
      <c r="AW203" s="62"/>
      <c r="AX203" s="62"/>
      <c r="AY203" s="62"/>
      <c r="AZ203" s="62"/>
      <c r="BA203" s="62"/>
      <c r="BB203" s="62"/>
      <c r="BC203" s="62"/>
      <c r="BD203" s="62"/>
      <c r="BE203" s="62"/>
      <c r="BF203" s="62"/>
      <c r="BG203" s="62"/>
      <c r="BH203" s="62"/>
      <c r="BI203" s="62"/>
      <c r="BJ203" s="62"/>
      <c r="BK203" s="62"/>
      <c r="BL203" s="62"/>
      <c r="BM203" s="62"/>
      <c r="BN203" s="62"/>
      <c r="BO203" s="62"/>
      <c r="BP203" s="62"/>
      <c r="BQ203" s="62"/>
      <c r="BR203" s="62"/>
      <c r="BS203" s="62"/>
      <c r="BT203" s="62"/>
      <c r="BU203" s="62"/>
      <c r="BV203" s="62"/>
      <c r="BW203" s="62"/>
      <c r="BX203" s="62"/>
      <c r="BY203" s="62"/>
      <c r="BZ203" s="62"/>
      <c r="CA203" s="62"/>
      <c r="CB203" s="62"/>
      <c r="CC203" s="62"/>
      <c r="CD203" s="62"/>
      <c r="CE203" s="62"/>
      <c r="CF203" s="62"/>
      <c r="CG203" s="62"/>
      <c r="CH203" s="62"/>
      <c r="CI203" s="62"/>
      <c r="CJ203" s="62"/>
      <c r="CK203" s="62"/>
      <c r="CL203" s="62"/>
      <c r="CM203" s="62"/>
      <c r="CN203" s="62"/>
      <c r="CO203" s="62"/>
      <c r="CP203" s="62"/>
      <c r="CQ203" s="62"/>
    </row>
    <row r="204" spans="46:95" ht="11.25">
      <c r="AT204" s="62"/>
      <c r="AU204" s="62"/>
      <c r="AV204" s="62"/>
      <c r="AW204" s="62"/>
      <c r="AX204" s="62"/>
      <c r="AY204" s="62"/>
      <c r="AZ204" s="62"/>
      <c r="BA204" s="62"/>
      <c r="BB204" s="62"/>
      <c r="BC204" s="62"/>
      <c r="BD204" s="62"/>
      <c r="BE204" s="62"/>
      <c r="BF204" s="62"/>
      <c r="BG204" s="62"/>
      <c r="BH204" s="62"/>
      <c r="BI204" s="62"/>
      <c r="BJ204" s="62"/>
      <c r="BK204" s="62"/>
      <c r="BL204" s="62"/>
      <c r="BM204" s="62"/>
      <c r="BN204" s="62"/>
      <c r="BO204" s="62"/>
      <c r="BP204" s="62"/>
      <c r="BQ204" s="62"/>
      <c r="BR204" s="62"/>
      <c r="BS204" s="62"/>
      <c r="BT204" s="62"/>
      <c r="BU204" s="62"/>
      <c r="BV204" s="62"/>
      <c r="BW204" s="62"/>
      <c r="BX204" s="62"/>
      <c r="BY204" s="62"/>
      <c r="BZ204" s="62"/>
      <c r="CA204" s="62"/>
      <c r="CB204" s="62"/>
      <c r="CC204" s="62"/>
      <c r="CD204" s="62"/>
      <c r="CE204" s="62"/>
      <c r="CF204" s="62"/>
      <c r="CG204" s="62"/>
      <c r="CH204" s="62"/>
      <c r="CI204" s="62"/>
      <c r="CJ204" s="62"/>
      <c r="CK204" s="62"/>
      <c r="CL204" s="62"/>
      <c r="CM204" s="62"/>
      <c r="CN204" s="62"/>
      <c r="CO204" s="62"/>
      <c r="CP204" s="62"/>
      <c r="CQ204" s="62"/>
    </row>
    <row r="205" spans="46:95" ht="11.25">
      <c r="AT205" s="62"/>
      <c r="AU205" s="62"/>
      <c r="AV205" s="62"/>
      <c r="AW205" s="62"/>
      <c r="AX205" s="62"/>
      <c r="AY205" s="62"/>
      <c r="AZ205" s="62"/>
      <c r="BA205" s="62"/>
      <c r="BB205" s="62"/>
      <c r="BC205" s="62"/>
      <c r="BD205" s="62"/>
      <c r="BE205" s="62"/>
      <c r="BF205" s="62"/>
      <c r="BG205" s="62"/>
      <c r="BH205" s="62"/>
      <c r="BI205" s="62"/>
      <c r="BJ205" s="62"/>
      <c r="BK205" s="62"/>
      <c r="BL205" s="62"/>
      <c r="BM205" s="62"/>
      <c r="BN205" s="62"/>
      <c r="BO205" s="62"/>
      <c r="BP205" s="62"/>
      <c r="BQ205" s="62"/>
      <c r="BR205" s="62"/>
      <c r="BS205" s="62"/>
      <c r="BT205" s="62"/>
      <c r="BU205" s="62"/>
      <c r="BV205" s="62"/>
      <c r="BW205" s="62"/>
      <c r="BX205" s="62"/>
      <c r="BY205" s="62"/>
      <c r="BZ205" s="62"/>
      <c r="CA205" s="62"/>
      <c r="CB205" s="62"/>
      <c r="CC205" s="62"/>
      <c r="CD205" s="62"/>
      <c r="CE205" s="62"/>
      <c r="CF205" s="62"/>
      <c r="CG205" s="62"/>
      <c r="CH205" s="62"/>
      <c r="CI205" s="62"/>
      <c r="CJ205" s="62"/>
      <c r="CK205" s="62"/>
      <c r="CL205" s="62"/>
      <c r="CM205" s="62"/>
      <c r="CN205" s="62"/>
      <c r="CO205" s="62"/>
      <c r="CP205" s="62"/>
      <c r="CQ205" s="62"/>
    </row>
    <row r="206" spans="46:95" ht="11.25">
      <c r="AT206" s="62"/>
      <c r="AU206" s="62"/>
      <c r="AV206" s="62"/>
      <c r="AW206" s="62"/>
      <c r="AX206" s="62"/>
      <c r="AY206" s="62"/>
      <c r="AZ206" s="62"/>
      <c r="BA206" s="62"/>
      <c r="BB206" s="62"/>
      <c r="BC206" s="62"/>
      <c r="BD206" s="62"/>
      <c r="BE206" s="62"/>
      <c r="BF206" s="62"/>
      <c r="BG206" s="62"/>
      <c r="BH206" s="62"/>
      <c r="BI206" s="62"/>
      <c r="BJ206" s="62"/>
      <c r="BK206" s="62"/>
      <c r="BL206" s="62"/>
      <c r="BM206" s="62"/>
      <c r="BN206" s="62"/>
      <c r="BO206" s="62"/>
      <c r="BP206" s="62"/>
      <c r="BQ206" s="62"/>
      <c r="BR206" s="62"/>
      <c r="BS206" s="62"/>
      <c r="BT206" s="62"/>
      <c r="BU206" s="62"/>
      <c r="BV206" s="62"/>
      <c r="BW206" s="62"/>
      <c r="BX206" s="62"/>
      <c r="BY206" s="62"/>
      <c r="BZ206" s="62"/>
      <c r="CA206" s="62"/>
      <c r="CB206" s="62"/>
      <c r="CC206" s="62"/>
      <c r="CD206" s="62"/>
      <c r="CE206" s="62"/>
      <c r="CF206" s="62"/>
      <c r="CG206" s="62"/>
      <c r="CH206" s="62"/>
      <c r="CI206" s="62"/>
      <c r="CJ206" s="62"/>
      <c r="CK206" s="62"/>
      <c r="CL206" s="62"/>
      <c r="CM206" s="62"/>
      <c r="CN206" s="62"/>
      <c r="CO206" s="62"/>
      <c r="CP206" s="62"/>
      <c r="CQ206" s="62"/>
    </row>
    <row r="207" spans="46:95" ht="11.25">
      <c r="AT207" s="62"/>
      <c r="AU207" s="62"/>
      <c r="AV207" s="62"/>
      <c r="AW207" s="62"/>
      <c r="AX207" s="62"/>
      <c r="AY207" s="62"/>
      <c r="AZ207" s="62"/>
      <c r="BA207" s="62"/>
      <c r="BB207" s="62"/>
      <c r="BC207" s="62"/>
      <c r="BD207" s="62"/>
      <c r="BE207" s="62"/>
      <c r="BF207" s="62"/>
      <c r="BG207" s="62"/>
      <c r="BH207" s="62"/>
      <c r="BI207" s="62"/>
      <c r="BJ207" s="62"/>
      <c r="BK207" s="62"/>
      <c r="BL207" s="62"/>
      <c r="BM207" s="62"/>
      <c r="BN207" s="62"/>
      <c r="BO207" s="62"/>
      <c r="BP207" s="62"/>
      <c r="BQ207" s="62"/>
      <c r="BR207" s="62"/>
      <c r="BS207" s="62"/>
      <c r="BT207" s="62"/>
      <c r="BU207" s="62"/>
      <c r="BV207" s="62"/>
      <c r="BW207" s="62"/>
      <c r="BX207" s="62"/>
      <c r="BY207" s="62"/>
      <c r="BZ207" s="62"/>
      <c r="CA207" s="62"/>
      <c r="CB207" s="62"/>
      <c r="CC207" s="62"/>
      <c r="CD207" s="62"/>
      <c r="CE207" s="62"/>
      <c r="CF207" s="62"/>
      <c r="CG207" s="62"/>
      <c r="CH207" s="62"/>
      <c r="CI207" s="62"/>
      <c r="CJ207" s="62"/>
      <c r="CK207" s="62"/>
      <c r="CL207" s="62"/>
      <c r="CM207" s="62"/>
      <c r="CN207" s="62"/>
      <c r="CO207" s="62"/>
      <c r="CP207" s="62"/>
      <c r="CQ207" s="62"/>
    </row>
    <row r="208" spans="46:95" ht="11.25">
      <c r="AT208" s="62"/>
      <c r="AU208" s="62"/>
      <c r="AV208" s="62"/>
      <c r="AW208" s="62"/>
      <c r="AX208" s="62"/>
      <c r="AY208" s="62"/>
      <c r="AZ208" s="62"/>
      <c r="BA208" s="62"/>
      <c r="BB208" s="62"/>
      <c r="BC208" s="62"/>
      <c r="BD208" s="62"/>
      <c r="BE208" s="62"/>
      <c r="BF208" s="62"/>
      <c r="BG208" s="62"/>
      <c r="BH208" s="62"/>
      <c r="BI208" s="62"/>
      <c r="BJ208" s="62"/>
      <c r="BK208" s="62"/>
      <c r="BL208" s="62"/>
      <c r="BM208" s="62"/>
      <c r="BN208" s="62"/>
      <c r="BO208" s="62"/>
      <c r="BP208" s="62"/>
      <c r="BQ208" s="62"/>
      <c r="BR208" s="62"/>
      <c r="BS208" s="62"/>
      <c r="BT208" s="62"/>
      <c r="BU208" s="62"/>
      <c r="BV208" s="62"/>
      <c r="BW208" s="62"/>
      <c r="BX208" s="62"/>
      <c r="BY208" s="62"/>
      <c r="BZ208" s="62"/>
      <c r="CA208" s="62"/>
      <c r="CB208" s="62"/>
      <c r="CC208" s="62"/>
      <c r="CD208" s="62"/>
      <c r="CE208" s="62"/>
      <c r="CF208" s="62"/>
      <c r="CG208" s="62"/>
      <c r="CH208" s="62"/>
      <c r="CI208" s="62"/>
      <c r="CJ208" s="62"/>
      <c r="CK208" s="62"/>
      <c r="CL208" s="62"/>
      <c r="CM208" s="62"/>
      <c r="CN208" s="62"/>
      <c r="CO208" s="62"/>
      <c r="CP208" s="62"/>
      <c r="CQ208" s="62"/>
    </row>
    <row r="209" spans="46:95" ht="11.25">
      <c r="AT209" s="62"/>
      <c r="AU209" s="62"/>
      <c r="AV209" s="62"/>
      <c r="AW209" s="62"/>
      <c r="AX209" s="62"/>
      <c r="AY209" s="62"/>
      <c r="AZ209" s="62"/>
      <c r="BA209" s="62"/>
      <c r="BB209" s="62"/>
      <c r="BC209" s="62"/>
      <c r="BD209" s="62"/>
      <c r="BE209" s="62"/>
      <c r="BF209" s="62"/>
      <c r="BG209" s="62"/>
      <c r="BH209" s="62"/>
      <c r="BI209" s="62"/>
      <c r="BJ209" s="62"/>
      <c r="BK209" s="62"/>
      <c r="BL209" s="62"/>
      <c r="BM209" s="62"/>
      <c r="BN209" s="62"/>
      <c r="BO209" s="62"/>
      <c r="BP209" s="62"/>
      <c r="BQ209" s="62"/>
      <c r="BR209" s="62"/>
      <c r="BS209" s="62"/>
      <c r="BT209" s="62"/>
      <c r="BU209" s="62"/>
      <c r="BV209" s="62"/>
      <c r="BW209" s="62"/>
      <c r="BX209" s="62"/>
      <c r="BY209" s="62"/>
      <c r="BZ209" s="62"/>
      <c r="CA209" s="62"/>
      <c r="CB209" s="62"/>
      <c r="CC209" s="62"/>
      <c r="CD209" s="62"/>
      <c r="CE209" s="62"/>
      <c r="CF209" s="62"/>
      <c r="CG209" s="62"/>
      <c r="CH209" s="62"/>
      <c r="CI209" s="62"/>
      <c r="CJ209" s="62"/>
      <c r="CK209" s="62"/>
      <c r="CL209" s="62"/>
      <c r="CM209" s="62"/>
      <c r="CN209" s="62"/>
      <c r="CO209" s="62"/>
      <c r="CP209" s="62"/>
      <c r="CQ209" s="62"/>
    </row>
    <row r="210" spans="46:95" ht="11.25">
      <c r="AT210" s="62"/>
      <c r="AU210" s="62"/>
      <c r="AV210" s="62"/>
      <c r="AW210" s="62"/>
      <c r="AX210" s="62"/>
      <c r="AY210" s="62"/>
      <c r="AZ210" s="62"/>
      <c r="BA210" s="62"/>
      <c r="BB210" s="62"/>
      <c r="BC210" s="62"/>
      <c r="BD210" s="62"/>
      <c r="BE210" s="62"/>
      <c r="BF210" s="62"/>
      <c r="BG210" s="62"/>
      <c r="BH210" s="62"/>
      <c r="BI210" s="62"/>
      <c r="BJ210" s="62"/>
      <c r="BK210" s="62"/>
      <c r="BL210" s="62"/>
      <c r="BM210" s="62"/>
      <c r="BN210" s="62"/>
      <c r="BO210" s="62"/>
      <c r="BP210" s="62"/>
      <c r="BQ210" s="62"/>
      <c r="BR210" s="62"/>
      <c r="BS210" s="62"/>
      <c r="BT210" s="62"/>
      <c r="BU210" s="62"/>
      <c r="BV210" s="62"/>
      <c r="BW210" s="62"/>
      <c r="BX210" s="62"/>
      <c r="BY210" s="62"/>
      <c r="BZ210" s="62"/>
      <c r="CA210" s="62"/>
      <c r="CB210" s="62"/>
      <c r="CC210" s="62"/>
      <c r="CD210" s="62"/>
      <c r="CE210" s="62"/>
      <c r="CF210" s="62"/>
      <c r="CG210" s="62"/>
      <c r="CH210" s="62"/>
      <c r="CI210" s="62"/>
      <c r="CJ210" s="62"/>
      <c r="CK210" s="62"/>
      <c r="CL210" s="62"/>
      <c r="CM210" s="62"/>
      <c r="CN210" s="62"/>
      <c r="CO210" s="62"/>
      <c r="CP210" s="62"/>
      <c r="CQ210" s="62"/>
    </row>
    <row r="211" spans="46:95" ht="11.25">
      <c r="AT211" s="62"/>
      <c r="AU211" s="62"/>
      <c r="AV211" s="62"/>
      <c r="AW211" s="62"/>
      <c r="AX211" s="62"/>
      <c r="AY211" s="62"/>
      <c r="AZ211" s="62"/>
      <c r="BA211" s="62"/>
      <c r="BB211" s="62"/>
      <c r="BC211" s="62"/>
      <c r="BD211" s="62"/>
      <c r="BE211" s="62"/>
      <c r="BF211" s="62"/>
      <c r="BG211" s="62"/>
      <c r="BH211" s="62"/>
      <c r="BI211" s="62"/>
      <c r="BJ211" s="62"/>
      <c r="BK211" s="62"/>
      <c r="BL211" s="62"/>
      <c r="BM211" s="62"/>
      <c r="BN211" s="62"/>
      <c r="BO211" s="62"/>
      <c r="BP211" s="62"/>
      <c r="BQ211" s="62"/>
      <c r="BR211" s="62"/>
      <c r="BS211" s="62"/>
      <c r="BT211" s="62"/>
      <c r="BU211" s="62"/>
      <c r="BV211" s="62"/>
      <c r="BW211" s="62"/>
      <c r="BX211" s="62"/>
      <c r="BY211" s="62"/>
      <c r="BZ211" s="62"/>
      <c r="CA211" s="62"/>
      <c r="CB211" s="62"/>
      <c r="CC211" s="62"/>
      <c r="CD211" s="62"/>
      <c r="CE211" s="62"/>
      <c r="CF211" s="62"/>
      <c r="CG211" s="62"/>
      <c r="CH211" s="62"/>
      <c r="CI211" s="62"/>
      <c r="CJ211" s="62"/>
      <c r="CK211" s="62"/>
      <c r="CL211" s="62"/>
      <c r="CM211" s="62"/>
      <c r="CN211" s="62"/>
      <c r="CO211" s="62"/>
      <c r="CP211" s="62"/>
      <c r="CQ211" s="62"/>
    </row>
    <row r="212" spans="46:95" ht="11.25">
      <c r="AT212" s="62"/>
      <c r="AU212" s="62"/>
      <c r="AV212" s="62"/>
      <c r="AW212" s="62"/>
      <c r="AX212" s="62"/>
      <c r="AY212" s="62"/>
      <c r="AZ212" s="62"/>
      <c r="BA212" s="62"/>
      <c r="BB212" s="62"/>
      <c r="BC212" s="62"/>
      <c r="BD212" s="62"/>
      <c r="BE212" s="62"/>
      <c r="BF212" s="62"/>
      <c r="BG212" s="62"/>
      <c r="BH212" s="62"/>
      <c r="BI212" s="62"/>
      <c r="BJ212" s="62"/>
      <c r="BK212" s="62"/>
      <c r="BL212" s="62"/>
      <c r="BM212" s="62"/>
      <c r="BN212" s="62"/>
      <c r="BO212" s="62"/>
      <c r="BP212" s="62"/>
      <c r="BQ212" s="62"/>
      <c r="BR212" s="62"/>
      <c r="BS212" s="62"/>
      <c r="BT212" s="62"/>
      <c r="BU212" s="62"/>
      <c r="BV212" s="62"/>
      <c r="BW212" s="62"/>
      <c r="BX212" s="62"/>
      <c r="BY212" s="62"/>
      <c r="BZ212" s="62"/>
      <c r="CA212" s="62"/>
      <c r="CB212" s="62"/>
      <c r="CC212" s="62"/>
      <c r="CD212" s="62"/>
      <c r="CE212" s="62"/>
      <c r="CF212" s="62"/>
      <c r="CG212" s="62"/>
      <c r="CH212" s="62"/>
      <c r="CI212" s="62"/>
      <c r="CJ212" s="62"/>
      <c r="CK212" s="62"/>
      <c r="CL212" s="62"/>
      <c r="CM212" s="62"/>
      <c r="CN212" s="62"/>
      <c r="CO212" s="62"/>
      <c r="CP212" s="62"/>
      <c r="CQ212" s="62"/>
    </row>
    <row r="213" spans="46:95" ht="11.25">
      <c r="AT213" s="62"/>
      <c r="AU213" s="62"/>
      <c r="AV213" s="62"/>
      <c r="AW213" s="62"/>
      <c r="AX213" s="62"/>
      <c r="AY213" s="62"/>
      <c r="AZ213" s="62"/>
      <c r="BA213" s="62"/>
      <c r="BB213" s="62"/>
      <c r="BC213" s="62"/>
      <c r="BD213" s="62"/>
      <c r="BE213" s="62"/>
      <c r="BF213" s="62"/>
      <c r="BG213" s="62"/>
      <c r="BH213" s="62"/>
      <c r="BI213" s="62"/>
      <c r="BJ213" s="62"/>
      <c r="BK213" s="62"/>
      <c r="BL213" s="62"/>
      <c r="BM213" s="62"/>
      <c r="BN213" s="62"/>
      <c r="BO213" s="62"/>
      <c r="BP213" s="62"/>
      <c r="BQ213" s="62"/>
      <c r="BR213" s="62"/>
      <c r="BS213" s="62"/>
      <c r="BT213" s="62"/>
      <c r="BU213" s="62"/>
      <c r="BV213" s="62"/>
      <c r="BW213" s="62"/>
      <c r="BX213" s="62"/>
      <c r="BY213" s="62"/>
      <c r="BZ213" s="62"/>
      <c r="CA213" s="62"/>
      <c r="CB213" s="62"/>
      <c r="CC213" s="62"/>
      <c r="CD213" s="62"/>
      <c r="CE213" s="62"/>
      <c r="CF213" s="62"/>
      <c r="CG213" s="62"/>
      <c r="CH213" s="62"/>
      <c r="CI213" s="62"/>
      <c r="CJ213" s="62"/>
      <c r="CK213" s="62"/>
      <c r="CL213" s="62"/>
      <c r="CM213" s="62"/>
      <c r="CN213" s="62"/>
      <c r="CO213" s="62"/>
      <c r="CP213" s="62"/>
      <c r="CQ213" s="62"/>
    </row>
    <row r="214" spans="46:95" ht="11.25">
      <c r="AT214" s="62"/>
      <c r="AU214" s="62"/>
      <c r="AV214" s="62"/>
      <c r="AW214" s="62"/>
      <c r="AX214" s="62"/>
      <c r="AY214" s="62"/>
      <c r="AZ214" s="62"/>
      <c r="BA214" s="62"/>
      <c r="BB214" s="62"/>
      <c r="BC214" s="62"/>
      <c r="BD214" s="62"/>
      <c r="BE214" s="62"/>
      <c r="BF214" s="62"/>
      <c r="BG214" s="62"/>
      <c r="BH214" s="62"/>
      <c r="BI214" s="62"/>
      <c r="BJ214" s="62"/>
      <c r="BK214" s="62"/>
      <c r="BL214" s="62"/>
      <c r="BM214" s="62"/>
      <c r="BN214" s="62"/>
      <c r="BO214" s="62"/>
      <c r="BP214" s="62"/>
      <c r="BQ214" s="62"/>
      <c r="BR214" s="62"/>
      <c r="BS214" s="62"/>
      <c r="BT214" s="62"/>
      <c r="BU214" s="62"/>
      <c r="BV214" s="62"/>
      <c r="BW214" s="62"/>
      <c r="BX214" s="62"/>
      <c r="BY214" s="62"/>
      <c r="BZ214" s="62"/>
      <c r="CA214" s="62"/>
      <c r="CB214" s="62"/>
      <c r="CC214" s="62"/>
      <c r="CD214" s="62"/>
      <c r="CE214" s="62"/>
      <c r="CF214" s="62"/>
      <c r="CG214" s="62"/>
      <c r="CH214" s="62"/>
      <c r="CI214" s="62"/>
      <c r="CJ214" s="62"/>
      <c r="CK214" s="62"/>
      <c r="CL214" s="62"/>
      <c r="CM214" s="62"/>
      <c r="CN214" s="62"/>
      <c r="CO214" s="62"/>
      <c r="CP214" s="62"/>
      <c r="CQ214" s="62"/>
    </row>
    <row r="215" spans="46:95" ht="11.25">
      <c r="AT215" s="62"/>
      <c r="AU215" s="62"/>
      <c r="AV215" s="62"/>
      <c r="AW215" s="62"/>
      <c r="AX215" s="62"/>
      <c r="AY215" s="62"/>
      <c r="AZ215" s="62"/>
      <c r="BA215" s="62"/>
      <c r="BB215" s="62"/>
      <c r="BC215" s="62"/>
      <c r="BD215" s="62"/>
      <c r="BE215" s="62"/>
      <c r="BF215" s="62"/>
      <c r="BG215" s="62"/>
      <c r="BH215" s="62"/>
      <c r="BI215" s="62"/>
      <c r="BJ215" s="62"/>
      <c r="BK215" s="62"/>
      <c r="BL215" s="62"/>
      <c r="BM215" s="62"/>
      <c r="BN215" s="62"/>
      <c r="BO215" s="62"/>
      <c r="BP215" s="62"/>
      <c r="BQ215" s="62"/>
      <c r="BR215" s="62"/>
      <c r="BS215" s="62"/>
      <c r="BT215" s="62"/>
      <c r="BU215" s="62"/>
      <c r="BV215" s="62"/>
      <c r="BW215" s="62"/>
      <c r="BX215" s="62"/>
      <c r="BY215" s="62"/>
      <c r="BZ215" s="62"/>
      <c r="CA215" s="62"/>
      <c r="CB215" s="62"/>
      <c r="CC215" s="62"/>
      <c r="CD215" s="62"/>
      <c r="CE215" s="62"/>
      <c r="CF215" s="62"/>
      <c r="CG215" s="62"/>
      <c r="CH215" s="62"/>
      <c r="CI215" s="62"/>
      <c r="CJ215" s="62"/>
      <c r="CK215" s="62"/>
      <c r="CL215" s="62"/>
      <c r="CM215" s="62"/>
      <c r="CN215" s="62"/>
      <c r="CO215" s="62"/>
      <c r="CP215" s="62"/>
      <c r="CQ215" s="62"/>
    </row>
    <row r="216" spans="46:95" ht="11.25">
      <c r="AT216" s="62"/>
      <c r="AU216" s="62"/>
      <c r="AV216" s="62"/>
      <c r="AW216" s="62"/>
      <c r="AX216" s="62"/>
      <c r="AY216" s="62"/>
      <c r="AZ216" s="62"/>
      <c r="BA216" s="62"/>
      <c r="BB216" s="62"/>
      <c r="BC216" s="62"/>
      <c r="BD216" s="62"/>
      <c r="BE216" s="62"/>
      <c r="BF216" s="62"/>
      <c r="BG216" s="62"/>
      <c r="BH216" s="62"/>
      <c r="BI216" s="62"/>
      <c r="BJ216" s="62"/>
      <c r="BK216" s="62"/>
      <c r="BL216" s="62"/>
      <c r="BM216" s="62"/>
      <c r="BN216" s="62"/>
      <c r="BO216" s="62"/>
      <c r="BP216" s="62"/>
      <c r="BQ216" s="62"/>
      <c r="BR216" s="62"/>
      <c r="BS216" s="62"/>
      <c r="BT216" s="62"/>
      <c r="BU216" s="62"/>
      <c r="BV216" s="62"/>
      <c r="BW216" s="62"/>
      <c r="BX216" s="62"/>
      <c r="BY216" s="62"/>
      <c r="BZ216" s="62"/>
      <c r="CA216" s="62"/>
      <c r="CB216" s="62"/>
      <c r="CC216" s="62"/>
      <c r="CD216" s="62"/>
      <c r="CE216" s="62"/>
      <c r="CF216" s="62"/>
      <c r="CG216" s="62"/>
      <c r="CH216" s="62"/>
      <c r="CI216" s="62"/>
      <c r="CJ216" s="62"/>
      <c r="CK216" s="62"/>
      <c r="CL216" s="62"/>
      <c r="CM216" s="62"/>
      <c r="CN216" s="62"/>
      <c r="CO216" s="62"/>
      <c r="CP216" s="62"/>
      <c r="CQ216" s="62"/>
    </row>
    <row r="217" spans="46:95" ht="11.25">
      <c r="AT217" s="62"/>
      <c r="AU217" s="62"/>
      <c r="AV217" s="62"/>
      <c r="AW217" s="62"/>
      <c r="AX217" s="62"/>
      <c r="AY217" s="62"/>
      <c r="AZ217" s="62"/>
      <c r="BA217" s="62"/>
      <c r="BB217" s="62"/>
      <c r="BC217" s="62"/>
      <c r="BD217" s="62"/>
      <c r="BE217" s="62"/>
      <c r="BF217" s="62"/>
      <c r="BG217" s="62"/>
      <c r="BH217" s="62"/>
      <c r="BI217" s="62"/>
      <c r="BJ217" s="62"/>
      <c r="BK217" s="62"/>
      <c r="BL217" s="62"/>
      <c r="BM217" s="62"/>
      <c r="BN217" s="62"/>
      <c r="BO217" s="62"/>
      <c r="BP217" s="62"/>
      <c r="BQ217" s="62"/>
      <c r="BR217" s="62"/>
      <c r="BS217" s="62"/>
      <c r="BT217" s="62"/>
      <c r="BU217" s="62"/>
      <c r="BV217" s="62"/>
      <c r="BW217" s="62"/>
      <c r="BX217" s="62"/>
      <c r="BY217" s="62"/>
      <c r="BZ217" s="62"/>
      <c r="CA217" s="62"/>
      <c r="CB217" s="62"/>
      <c r="CC217" s="62"/>
      <c r="CD217" s="62"/>
      <c r="CE217" s="62"/>
      <c r="CF217" s="62"/>
      <c r="CG217" s="62"/>
      <c r="CH217" s="62"/>
      <c r="CI217" s="62"/>
      <c r="CJ217" s="62"/>
      <c r="CK217" s="62"/>
      <c r="CL217" s="62"/>
      <c r="CM217" s="62"/>
      <c r="CN217" s="62"/>
      <c r="CO217" s="62"/>
      <c r="CP217" s="62"/>
      <c r="CQ217" s="62"/>
    </row>
    <row r="218" spans="46:95" ht="11.25">
      <c r="AT218" s="62"/>
      <c r="AU218" s="62"/>
      <c r="AV218" s="62"/>
      <c r="AW218" s="62"/>
      <c r="AX218" s="62"/>
      <c r="AY218" s="62"/>
      <c r="AZ218" s="62"/>
      <c r="BA218" s="62"/>
      <c r="BB218" s="62"/>
      <c r="BC218" s="62"/>
      <c r="BD218" s="62"/>
      <c r="BE218" s="62"/>
      <c r="BF218" s="62"/>
      <c r="BG218" s="62"/>
      <c r="BH218" s="62"/>
      <c r="BI218" s="62"/>
      <c r="BJ218" s="62"/>
      <c r="BK218" s="62"/>
      <c r="BL218" s="62"/>
      <c r="BM218" s="62"/>
      <c r="BN218" s="62"/>
      <c r="BO218" s="62"/>
      <c r="BP218" s="62"/>
      <c r="BQ218" s="62"/>
      <c r="BR218" s="62"/>
      <c r="BS218" s="62"/>
      <c r="BT218" s="62"/>
      <c r="BU218" s="62"/>
      <c r="BV218" s="62"/>
      <c r="BW218" s="62"/>
      <c r="BX218" s="62"/>
      <c r="BY218" s="62"/>
      <c r="BZ218" s="62"/>
      <c r="CA218" s="62"/>
      <c r="CB218" s="62"/>
      <c r="CC218" s="62"/>
      <c r="CD218" s="62"/>
      <c r="CE218" s="62"/>
      <c r="CF218" s="62"/>
      <c r="CG218" s="62"/>
      <c r="CH218" s="62"/>
      <c r="CI218" s="62"/>
      <c r="CJ218" s="62"/>
      <c r="CK218" s="62"/>
      <c r="CL218" s="62"/>
      <c r="CM218" s="62"/>
      <c r="CN218" s="62"/>
      <c r="CO218" s="62"/>
      <c r="CP218" s="62"/>
      <c r="CQ218" s="62"/>
    </row>
    <row r="219" spans="46:95" ht="11.25">
      <c r="AT219" s="62"/>
      <c r="AU219" s="62"/>
      <c r="AV219" s="62"/>
      <c r="AW219" s="62"/>
      <c r="AX219" s="62"/>
      <c r="AY219" s="62"/>
      <c r="AZ219" s="62"/>
      <c r="BA219" s="62"/>
      <c r="BB219" s="62"/>
      <c r="BC219" s="62"/>
      <c r="BD219" s="62"/>
      <c r="BE219" s="62"/>
      <c r="BF219" s="62"/>
      <c r="BG219" s="62"/>
      <c r="BH219" s="62"/>
      <c r="BI219" s="62"/>
      <c r="BJ219" s="62"/>
      <c r="BK219" s="62"/>
      <c r="BL219" s="62"/>
      <c r="BM219" s="62"/>
      <c r="BN219" s="62"/>
      <c r="BO219" s="62"/>
      <c r="BP219" s="62"/>
      <c r="BQ219" s="62"/>
      <c r="BR219" s="62"/>
      <c r="BS219" s="62"/>
      <c r="BT219" s="62"/>
      <c r="BU219" s="62"/>
      <c r="BV219" s="62"/>
      <c r="BW219" s="62"/>
      <c r="BX219" s="62"/>
      <c r="BY219" s="62"/>
      <c r="BZ219" s="62"/>
      <c r="CA219" s="62"/>
      <c r="CB219" s="62"/>
      <c r="CC219" s="62"/>
      <c r="CD219" s="62"/>
      <c r="CE219" s="62"/>
      <c r="CF219" s="62"/>
      <c r="CG219" s="62"/>
      <c r="CH219" s="62"/>
      <c r="CI219" s="62"/>
      <c r="CJ219" s="62"/>
      <c r="CK219" s="62"/>
      <c r="CL219" s="62"/>
      <c r="CM219" s="62"/>
      <c r="CN219" s="62"/>
      <c r="CO219" s="62"/>
      <c r="CP219" s="62"/>
      <c r="CQ219" s="62"/>
    </row>
    <row r="220" spans="46:95" ht="11.25">
      <c r="AT220" s="62"/>
      <c r="AU220" s="62"/>
      <c r="AV220" s="62"/>
      <c r="AW220" s="62"/>
      <c r="AX220" s="62"/>
      <c r="AY220" s="62"/>
      <c r="AZ220" s="62"/>
      <c r="BA220" s="62"/>
      <c r="BB220" s="62"/>
      <c r="BC220" s="62"/>
      <c r="BD220" s="62"/>
      <c r="BE220" s="62"/>
      <c r="BF220" s="62"/>
      <c r="BG220" s="62"/>
      <c r="BH220" s="62"/>
      <c r="BI220" s="62"/>
      <c r="BJ220" s="62"/>
      <c r="BK220" s="62"/>
      <c r="BL220" s="62"/>
      <c r="BM220" s="62"/>
      <c r="BN220" s="62"/>
      <c r="BO220" s="62"/>
      <c r="BP220" s="62"/>
      <c r="BQ220" s="62"/>
      <c r="BR220" s="62"/>
      <c r="BS220" s="62"/>
      <c r="BT220" s="62"/>
      <c r="BU220" s="62"/>
      <c r="BV220" s="62"/>
      <c r="BW220" s="62"/>
      <c r="BX220" s="62"/>
      <c r="BY220" s="62"/>
      <c r="BZ220" s="62"/>
      <c r="CA220" s="62"/>
      <c r="CB220" s="62"/>
      <c r="CC220" s="62"/>
      <c r="CD220" s="62"/>
      <c r="CE220" s="62"/>
      <c r="CF220" s="62"/>
      <c r="CG220" s="62"/>
      <c r="CH220" s="62"/>
      <c r="CI220" s="62"/>
      <c r="CJ220" s="62"/>
      <c r="CK220" s="62"/>
      <c r="CL220" s="62"/>
      <c r="CM220" s="62"/>
      <c r="CN220" s="62"/>
      <c r="CO220" s="62"/>
      <c r="CP220" s="62"/>
      <c r="CQ220" s="62"/>
    </row>
    <row r="221" spans="46:95" ht="11.25">
      <c r="AT221" s="62"/>
      <c r="AU221" s="62"/>
      <c r="AV221" s="62"/>
      <c r="AW221" s="62"/>
      <c r="AX221" s="62"/>
      <c r="AY221" s="62"/>
      <c r="AZ221" s="62"/>
      <c r="BA221" s="62"/>
      <c r="BB221" s="62"/>
      <c r="BC221" s="62"/>
      <c r="BD221" s="62"/>
      <c r="BE221" s="62"/>
      <c r="BF221" s="62"/>
      <c r="BG221" s="62"/>
      <c r="BH221" s="62"/>
      <c r="BI221" s="62"/>
      <c r="BJ221" s="62"/>
      <c r="BK221" s="62"/>
      <c r="BL221" s="62"/>
      <c r="BM221" s="62"/>
      <c r="BN221" s="62"/>
      <c r="BO221" s="62"/>
      <c r="BP221" s="62"/>
      <c r="BQ221" s="62"/>
      <c r="BR221" s="62"/>
      <c r="BS221" s="62"/>
      <c r="BT221" s="62"/>
      <c r="BU221" s="62"/>
      <c r="BV221" s="62"/>
      <c r="BW221" s="62"/>
      <c r="BX221" s="62"/>
      <c r="BY221" s="62"/>
      <c r="BZ221" s="62"/>
      <c r="CA221" s="62"/>
      <c r="CB221" s="62"/>
      <c r="CC221" s="62"/>
      <c r="CD221" s="62"/>
      <c r="CE221" s="62"/>
      <c r="CF221" s="62"/>
      <c r="CG221" s="62"/>
      <c r="CH221" s="62"/>
      <c r="CI221" s="62"/>
      <c r="CJ221" s="62"/>
      <c r="CK221" s="62"/>
      <c r="CL221" s="62"/>
      <c r="CM221" s="62"/>
      <c r="CN221" s="62"/>
      <c r="CO221" s="62"/>
      <c r="CP221" s="62"/>
      <c r="CQ221" s="62"/>
    </row>
    <row r="222" spans="46:95" ht="11.25">
      <c r="AT222" s="62"/>
      <c r="AU222" s="62"/>
      <c r="AV222" s="62"/>
      <c r="AW222" s="62"/>
      <c r="AX222" s="62"/>
      <c r="AY222" s="62"/>
      <c r="AZ222" s="62"/>
      <c r="BA222" s="62"/>
      <c r="BB222" s="62"/>
      <c r="BC222" s="62"/>
      <c r="BD222" s="62"/>
      <c r="BE222" s="62"/>
      <c r="BF222" s="62"/>
      <c r="BG222" s="62"/>
      <c r="BH222" s="62"/>
      <c r="BI222" s="62"/>
      <c r="BJ222" s="62"/>
      <c r="BK222" s="62"/>
      <c r="BL222" s="62"/>
      <c r="BM222" s="62"/>
      <c r="BN222" s="62"/>
      <c r="BO222" s="62"/>
      <c r="BP222" s="62"/>
      <c r="BQ222" s="62"/>
      <c r="BR222" s="62"/>
      <c r="BS222" s="62"/>
      <c r="BT222" s="62"/>
      <c r="BU222" s="62"/>
      <c r="BV222" s="62"/>
      <c r="BW222" s="62"/>
      <c r="BX222" s="62"/>
      <c r="BY222" s="62"/>
      <c r="BZ222" s="62"/>
      <c r="CA222" s="62"/>
      <c r="CB222" s="62"/>
      <c r="CC222" s="62"/>
      <c r="CD222" s="62"/>
      <c r="CE222" s="62"/>
      <c r="CF222" s="62"/>
      <c r="CG222" s="62"/>
      <c r="CH222" s="62"/>
      <c r="CI222" s="62"/>
      <c r="CJ222" s="62"/>
      <c r="CK222" s="62"/>
      <c r="CL222" s="62"/>
      <c r="CM222" s="62"/>
      <c r="CN222" s="62"/>
      <c r="CO222" s="62"/>
      <c r="CP222" s="62"/>
      <c r="CQ222" s="62"/>
    </row>
    <row r="223" spans="46:95" ht="11.25">
      <c r="AT223" s="62"/>
      <c r="AU223" s="62"/>
      <c r="AV223" s="62"/>
      <c r="AW223" s="62"/>
      <c r="AX223" s="62"/>
      <c r="AY223" s="62"/>
      <c r="AZ223" s="62"/>
      <c r="BA223" s="62"/>
      <c r="BB223" s="62"/>
      <c r="BC223" s="62"/>
      <c r="BD223" s="62"/>
      <c r="BE223" s="62"/>
      <c r="BF223" s="62"/>
      <c r="BG223" s="62"/>
      <c r="BH223" s="62"/>
      <c r="BI223" s="62"/>
      <c r="BJ223" s="62"/>
      <c r="BK223" s="62"/>
      <c r="BL223" s="62"/>
      <c r="BM223" s="62"/>
      <c r="BN223" s="62"/>
      <c r="BO223" s="62"/>
      <c r="BP223" s="62"/>
      <c r="BQ223" s="62"/>
      <c r="BR223" s="62"/>
      <c r="BS223" s="62"/>
      <c r="BT223" s="62"/>
      <c r="BU223" s="62"/>
      <c r="BV223" s="62"/>
      <c r="BW223" s="62"/>
      <c r="BX223" s="62"/>
      <c r="BY223" s="62"/>
      <c r="BZ223" s="62"/>
      <c r="CA223" s="62"/>
      <c r="CB223" s="62"/>
      <c r="CC223" s="62"/>
      <c r="CD223" s="62"/>
      <c r="CE223" s="62"/>
      <c r="CF223" s="62"/>
      <c r="CG223" s="62"/>
      <c r="CH223" s="62"/>
      <c r="CI223" s="62"/>
      <c r="CJ223" s="62"/>
      <c r="CK223" s="62"/>
      <c r="CL223" s="62"/>
      <c r="CM223" s="62"/>
      <c r="CN223" s="62"/>
      <c r="CO223" s="62"/>
      <c r="CP223" s="62"/>
      <c r="CQ223" s="62"/>
    </row>
    <row r="224" spans="46:95" ht="11.25">
      <c r="AT224" s="62"/>
      <c r="AU224" s="62"/>
      <c r="AV224" s="62"/>
      <c r="AW224" s="62"/>
      <c r="AX224" s="62"/>
      <c r="AY224" s="62"/>
      <c r="AZ224" s="62"/>
      <c r="BA224" s="62"/>
      <c r="BB224" s="62"/>
      <c r="BC224" s="62"/>
      <c r="BD224" s="62"/>
      <c r="BE224" s="62"/>
      <c r="BF224" s="62"/>
      <c r="BG224" s="62"/>
      <c r="BH224" s="62"/>
      <c r="BI224" s="62"/>
      <c r="BJ224" s="62"/>
      <c r="BK224" s="62"/>
      <c r="BL224" s="62"/>
      <c r="BM224" s="62"/>
      <c r="BN224" s="62"/>
      <c r="BO224" s="62"/>
      <c r="BP224" s="62"/>
      <c r="BQ224" s="62"/>
      <c r="BR224" s="62"/>
      <c r="BS224" s="62"/>
      <c r="BT224" s="62"/>
      <c r="BU224" s="62"/>
      <c r="BV224" s="62"/>
      <c r="BW224" s="62"/>
      <c r="BX224" s="62"/>
      <c r="BY224" s="62"/>
      <c r="BZ224" s="62"/>
      <c r="CA224" s="62"/>
      <c r="CB224" s="62"/>
      <c r="CC224" s="62"/>
      <c r="CD224" s="62"/>
      <c r="CE224" s="62"/>
      <c r="CF224" s="62"/>
      <c r="CG224" s="62"/>
      <c r="CH224" s="62"/>
      <c r="CI224" s="62"/>
      <c r="CJ224" s="62"/>
      <c r="CK224" s="62"/>
      <c r="CL224" s="62"/>
      <c r="CM224" s="62"/>
      <c r="CN224" s="62"/>
      <c r="CO224" s="62"/>
      <c r="CP224" s="62"/>
      <c r="CQ224" s="62"/>
    </row>
    <row r="225" spans="46:95" ht="11.25">
      <c r="AT225" s="62"/>
      <c r="AU225" s="62"/>
      <c r="AV225" s="62"/>
      <c r="AW225" s="62"/>
      <c r="AX225" s="62"/>
      <c r="AY225" s="62"/>
      <c r="AZ225" s="62"/>
      <c r="BA225" s="62"/>
      <c r="BB225" s="62"/>
      <c r="BC225" s="62"/>
      <c r="BD225" s="62"/>
      <c r="BE225" s="62"/>
      <c r="BF225" s="62"/>
      <c r="BG225" s="62"/>
      <c r="BH225" s="62"/>
      <c r="BI225" s="62"/>
      <c r="BJ225" s="62"/>
      <c r="BK225" s="62"/>
      <c r="BL225" s="62"/>
      <c r="BM225" s="62"/>
      <c r="BN225" s="62"/>
      <c r="BO225" s="62"/>
      <c r="BP225" s="62"/>
      <c r="BQ225" s="62"/>
      <c r="BR225" s="62"/>
      <c r="BS225" s="62"/>
      <c r="BT225" s="62"/>
      <c r="BU225" s="62"/>
      <c r="BV225" s="62"/>
      <c r="BW225" s="62"/>
      <c r="BX225" s="62"/>
      <c r="BY225" s="62"/>
      <c r="BZ225" s="62"/>
      <c r="CA225" s="62"/>
      <c r="CB225" s="62"/>
      <c r="CC225" s="62"/>
      <c r="CD225" s="62"/>
      <c r="CE225" s="62"/>
      <c r="CF225" s="62"/>
      <c r="CG225" s="62"/>
      <c r="CH225" s="62"/>
      <c r="CI225" s="62"/>
      <c r="CJ225" s="62"/>
      <c r="CK225" s="62"/>
      <c r="CL225" s="62"/>
      <c r="CM225" s="62"/>
      <c r="CN225" s="62"/>
      <c r="CO225" s="62"/>
      <c r="CP225" s="62"/>
      <c r="CQ225" s="62"/>
    </row>
    <row r="226" spans="46:95" ht="11.25">
      <c r="AT226" s="62"/>
      <c r="AU226" s="62"/>
      <c r="AV226" s="62"/>
      <c r="AW226" s="62"/>
      <c r="AX226" s="62"/>
      <c r="AY226" s="62"/>
      <c r="AZ226" s="62"/>
      <c r="BA226" s="62"/>
      <c r="BB226" s="62"/>
      <c r="BC226" s="62"/>
      <c r="BD226" s="62"/>
      <c r="BE226" s="62"/>
      <c r="BF226" s="62"/>
      <c r="BG226" s="62"/>
      <c r="BH226" s="62"/>
      <c r="BI226" s="62"/>
      <c r="BJ226" s="62"/>
      <c r="BK226" s="62"/>
      <c r="BL226" s="62"/>
      <c r="BM226" s="62"/>
      <c r="BN226" s="62"/>
      <c r="BO226" s="62"/>
      <c r="BP226" s="62"/>
      <c r="BQ226" s="62"/>
      <c r="BR226" s="62"/>
      <c r="BS226" s="62"/>
      <c r="BT226" s="62"/>
      <c r="BU226" s="62"/>
      <c r="BV226" s="62"/>
      <c r="BW226" s="62"/>
      <c r="BX226" s="62"/>
      <c r="BY226" s="62"/>
      <c r="BZ226" s="62"/>
      <c r="CA226" s="62"/>
      <c r="CB226" s="62"/>
      <c r="CC226" s="62"/>
      <c r="CD226" s="62"/>
      <c r="CE226" s="62"/>
      <c r="CF226" s="62"/>
      <c r="CG226" s="62"/>
      <c r="CH226" s="62"/>
      <c r="CI226" s="62"/>
      <c r="CJ226" s="62"/>
      <c r="CK226" s="62"/>
      <c r="CL226" s="62"/>
      <c r="CM226" s="62"/>
      <c r="CN226" s="62"/>
      <c r="CO226" s="62"/>
      <c r="CP226" s="62"/>
      <c r="CQ226" s="62"/>
    </row>
    <row r="227" spans="46:95" ht="11.25">
      <c r="AT227" s="62"/>
      <c r="AU227" s="62"/>
      <c r="AV227" s="62"/>
      <c r="AW227" s="62"/>
      <c r="AX227" s="62"/>
      <c r="AY227" s="62"/>
      <c r="AZ227" s="62"/>
      <c r="BA227" s="62"/>
      <c r="BB227" s="62"/>
      <c r="BC227" s="62"/>
      <c r="BD227" s="62"/>
      <c r="BE227" s="62"/>
      <c r="BF227" s="62"/>
      <c r="BG227" s="62"/>
      <c r="BH227" s="62"/>
      <c r="BI227" s="62"/>
      <c r="BJ227" s="62"/>
      <c r="BK227" s="62"/>
      <c r="BL227" s="62"/>
      <c r="BM227" s="62"/>
      <c r="BN227" s="62"/>
      <c r="BO227" s="62"/>
      <c r="BP227" s="62"/>
      <c r="BQ227" s="62"/>
      <c r="BR227" s="62"/>
      <c r="BS227" s="62"/>
      <c r="BT227" s="62"/>
      <c r="BU227" s="62"/>
      <c r="BV227" s="62"/>
      <c r="BW227" s="62"/>
      <c r="BX227" s="62"/>
      <c r="BY227" s="62"/>
      <c r="BZ227" s="62"/>
      <c r="CA227" s="62"/>
      <c r="CB227" s="62"/>
      <c r="CC227" s="62"/>
      <c r="CD227" s="62"/>
      <c r="CE227" s="62"/>
      <c r="CF227" s="62"/>
      <c r="CG227" s="62"/>
      <c r="CH227" s="62"/>
      <c r="CI227" s="62"/>
      <c r="CJ227" s="62"/>
      <c r="CK227" s="62"/>
      <c r="CL227" s="62"/>
      <c r="CM227" s="62"/>
      <c r="CN227" s="62"/>
      <c r="CO227" s="62"/>
      <c r="CP227" s="62"/>
      <c r="CQ227" s="62"/>
    </row>
    <row r="228" spans="46:95" ht="11.25">
      <c r="AT228" s="62"/>
      <c r="AU228" s="62"/>
      <c r="AV228" s="62"/>
      <c r="AW228" s="62"/>
      <c r="AX228" s="62"/>
      <c r="AY228" s="62"/>
      <c r="AZ228" s="62"/>
      <c r="BA228" s="62"/>
      <c r="BB228" s="62"/>
      <c r="BC228" s="62"/>
      <c r="BD228" s="62"/>
      <c r="BE228" s="62"/>
      <c r="BF228" s="62"/>
      <c r="BG228" s="62"/>
      <c r="BH228" s="62"/>
      <c r="BI228" s="62"/>
      <c r="BJ228" s="62"/>
      <c r="BK228" s="62"/>
      <c r="BL228" s="62"/>
      <c r="BM228" s="62"/>
      <c r="BN228" s="62"/>
      <c r="BO228" s="62"/>
      <c r="BP228" s="62"/>
      <c r="BQ228" s="62"/>
      <c r="BR228" s="62"/>
      <c r="BS228" s="62"/>
      <c r="BT228" s="62"/>
      <c r="BU228" s="62"/>
      <c r="BV228" s="62"/>
      <c r="BW228" s="62"/>
      <c r="BX228" s="62"/>
      <c r="BY228" s="62"/>
      <c r="BZ228" s="62"/>
      <c r="CA228" s="62"/>
      <c r="CB228" s="62"/>
      <c r="CC228" s="62"/>
      <c r="CD228" s="62"/>
      <c r="CE228" s="62"/>
      <c r="CF228" s="62"/>
      <c r="CG228" s="62"/>
      <c r="CH228" s="62"/>
      <c r="CI228" s="62"/>
      <c r="CJ228" s="62"/>
      <c r="CK228" s="62"/>
      <c r="CL228" s="62"/>
      <c r="CM228" s="62"/>
      <c r="CN228" s="62"/>
      <c r="CO228" s="62"/>
      <c r="CP228" s="62"/>
      <c r="CQ228" s="62"/>
    </row>
    <row r="229" spans="46:95" ht="11.25">
      <c r="AT229" s="62"/>
      <c r="AU229" s="62"/>
      <c r="AV229" s="62"/>
      <c r="AW229" s="62"/>
      <c r="AX229" s="62"/>
      <c r="AY229" s="62"/>
      <c r="AZ229" s="62"/>
      <c r="BA229" s="62"/>
      <c r="BB229" s="62"/>
      <c r="BC229" s="62"/>
      <c r="BD229" s="62"/>
      <c r="BE229" s="62"/>
      <c r="BF229" s="62"/>
      <c r="BG229" s="62"/>
      <c r="BH229" s="62"/>
      <c r="BI229" s="62"/>
      <c r="BJ229" s="62"/>
      <c r="BK229" s="62"/>
      <c r="BL229" s="62"/>
      <c r="BM229" s="62"/>
      <c r="BN229" s="62"/>
      <c r="BO229" s="62"/>
      <c r="BP229" s="62"/>
      <c r="BQ229" s="62"/>
      <c r="BR229" s="62"/>
      <c r="BS229" s="62"/>
      <c r="BT229" s="62"/>
      <c r="BU229" s="62"/>
      <c r="BV229" s="62"/>
      <c r="BW229" s="62"/>
      <c r="BX229" s="62"/>
      <c r="BY229" s="62"/>
      <c r="BZ229" s="62"/>
      <c r="CA229" s="62"/>
      <c r="CB229" s="62"/>
      <c r="CC229" s="62"/>
      <c r="CD229" s="62"/>
      <c r="CE229" s="62"/>
      <c r="CF229" s="62"/>
      <c r="CG229" s="62"/>
      <c r="CH229" s="62"/>
      <c r="CI229" s="62"/>
      <c r="CJ229" s="62"/>
      <c r="CK229" s="62"/>
      <c r="CL229" s="62"/>
      <c r="CM229" s="62"/>
      <c r="CN229" s="62"/>
      <c r="CO229" s="62"/>
      <c r="CP229" s="62"/>
      <c r="CQ229" s="62"/>
    </row>
  </sheetData>
  <sheetProtection selectLockedCells="1" selectUnlockedCells="1"/>
  <mergeCells count="332">
    <mergeCell ref="CH38:CQ38"/>
    <mergeCell ref="CR38:DC38"/>
    <mergeCell ref="CH41:CQ41"/>
    <mergeCell ref="CR41:DC41"/>
    <mergeCell ref="B41:AD41"/>
    <mergeCell ref="AE41:AJ41"/>
    <mergeCell ref="AK41:AS41"/>
    <mergeCell ref="AT41:BJ41"/>
    <mergeCell ref="BK41:BV41"/>
    <mergeCell ref="BW41:CG41"/>
    <mergeCell ref="B38:AD38"/>
    <mergeCell ref="AE38:AJ38"/>
    <mergeCell ref="AK38:AS38"/>
    <mergeCell ref="AT38:BJ38"/>
    <mergeCell ref="BK38:BV38"/>
    <mergeCell ref="BW38:CG38"/>
    <mergeCell ref="CH43:CQ43"/>
    <mergeCell ref="CR43:DC43"/>
    <mergeCell ref="B43:AD43"/>
    <mergeCell ref="AE43:AJ43"/>
    <mergeCell ref="AK43:AS43"/>
    <mergeCell ref="AT43:BJ43"/>
    <mergeCell ref="BK43:BV43"/>
    <mergeCell ref="BW43:CG43"/>
    <mergeCell ref="CR22:DC22"/>
    <mergeCell ref="AE22:AJ22"/>
    <mergeCell ref="AK22:AS22"/>
    <mergeCell ref="AT22:BJ22"/>
    <mergeCell ref="AE18:AJ18"/>
    <mergeCell ref="AK18:AS18"/>
    <mergeCell ref="AT18:BF18"/>
    <mergeCell ref="BK18:BV18"/>
    <mergeCell ref="BW18:CG18"/>
    <mergeCell ref="CH18:CQ18"/>
    <mergeCell ref="B19:AD19"/>
    <mergeCell ref="AE19:AJ19"/>
    <mergeCell ref="AK19:AS19"/>
    <mergeCell ref="AT19:BF19"/>
    <mergeCell ref="BK19:BV19"/>
    <mergeCell ref="B10:AD10"/>
    <mergeCell ref="AE10:AJ10"/>
    <mergeCell ref="AK10:AS10"/>
    <mergeCell ref="B14:AD14"/>
    <mergeCell ref="AE14:AJ14"/>
    <mergeCell ref="BK25:BU25"/>
    <mergeCell ref="BW25:CG25"/>
    <mergeCell ref="CH25:CQ25"/>
    <mergeCell ref="B25:AD25"/>
    <mergeCell ref="AE25:AJ25"/>
    <mergeCell ref="AK25:AS25"/>
    <mergeCell ref="AT25:BF25"/>
    <mergeCell ref="CH2:CQ2"/>
    <mergeCell ref="A3:DC3"/>
    <mergeCell ref="A5:AD6"/>
    <mergeCell ref="AE5:AJ6"/>
    <mergeCell ref="AK5:AS6"/>
    <mergeCell ref="AT5:BJ6"/>
    <mergeCell ref="BK5:BV6"/>
    <mergeCell ref="CR18:DB18"/>
    <mergeCell ref="BW5:CG6"/>
    <mergeCell ref="CH5:DC6"/>
    <mergeCell ref="A7:AD7"/>
    <mergeCell ref="AE7:AJ7"/>
    <mergeCell ref="AK7:AS7"/>
    <mergeCell ref="AT7:BJ7"/>
    <mergeCell ref="BK7:BV7"/>
    <mergeCell ref="BW7:CG7"/>
    <mergeCell ref="CH7:DC7"/>
    <mergeCell ref="B8:AD8"/>
    <mergeCell ref="AE8:AJ8"/>
    <mergeCell ref="AK8:AS8"/>
    <mergeCell ref="AT8:BJ8"/>
    <mergeCell ref="BK8:BV8"/>
    <mergeCell ref="BW8:CG8"/>
    <mergeCell ref="B9:AD9"/>
    <mergeCell ref="AE9:AJ9"/>
    <mergeCell ref="AK9:AS9"/>
    <mergeCell ref="AT9:BJ9"/>
    <mergeCell ref="BK9:BV9"/>
    <mergeCell ref="BW9:CG9"/>
    <mergeCell ref="CR10:DC10"/>
    <mergeCell ref="CH8:DC8"/>
    <mergeCell ref="CH9:DC9"/>
    <mergeCell ref="AT10:BJ10"/>
    <mergeCell ref="CH13:CQ13"/>
    <mergeCell ref="BK10:BV10"/>
    <mergeCell ref="BW10:CG10"/>
    <mergeCell ref="CH10:CQ10"/>
    <mergeCell ref="BW13:CG13"/>
    <mergeCell ref="BW12:CG12"/>
    <mergeCell ref="CR13:DC13"/>
    <mergeCell ref="CH12:CQ12"/>
    <mergeCell ref="CR12:DC12"/>
    <mergeCell ref="BK13:BV13"/>
    <mergeCell ref="B12:AD12"/>
    <mergeCell ref="AE12:AJ12"/>
    <mergeCell ref="AK12:AS12"/>
    <mergeCell ref="AT12:BJ12"/>
    <mergeCell ref="BK12:BV12"/>
    <mergeCell ref="AK14:AS14"/>
    <mergeCell ref="AT14:BJ14"/>
    <mergeCell ref="BK14:BV14"/>
    <mergeCell ref="AT13:BJ13"/>
    <mergeCell ref="B13:AD13"/>
    <mergeCell ref="AE13:AJ13"/>
    <mergeCell ref="AK13:AS13"/>
    <mergeCell ref="BW14:CG14"/>
    <mergeCell ref="CH14:CQ14"/>
    <mergeCell ref="CR14:DC14"/>
    <mergeCell ref="B16:AD16"/>
    <mergeCell ref="AE16:AJ16"/>
    <mergeCell ref="AK16:AS16"/>
    <mergeCell ref="BK16:BV16"/>
    <mergeCell ref="AT16:BF16"/>
    <mergeCell ref="BW16:CG16"/>
    <mergeCell ref="CH16:CQ16"/>
    <mergeCell ref="CR16:DB16"/>
    <mergeCell ref="B17:AD17"/>
    <mergeCell ref="AE17:AJ17"/>
    <mergeCell ref="AK17:AS17"/>
    <mergeCell ref="AT17:BF17"/>
    <mergeCell ref="BK17:BV17"/>
    <mergeCell ref="BW17:CG17"/>
    <mergeCell ref="CH17:CQ17"/>
    <mergeCell ref="CR17:DB17"/>
    <mergeCell ref="BW19:CG19"/>
    <mergeCell ref="CH19:CQ19"/>
    <mergeCell ref="CR19:DB19"/>
    <mergeCell ref="B18:AD18"/>
    <mergeCell ref="B21:AD21"/>
    <mergeCell ref="AE21:AJ21"/>
    <mergeCell ref="AK21:AS21"/>
    <mergeCell ref="AT21:BF21"/>
    <mergeCell ref="BK21:BU21"/>
    <mergeCell ref="BW21:CG21"/>
    <mergeCell ref="CH21:CQ21"/>
    <mergeCell ref="CR21:DB21"/>
    <mergeCell ref="B23:AD23"/>
    <mergeCell ref="AE23:AJ23"/>
    <mergeCell ref="AK23:AS23"/>
    <mergeCell ref="AT23:BF23"/>
    <mergeCell ref="BK23:BU23"/>
    <mergeCell ref="BW23:CG23"/>
    <mergeCell ref="CH23:CQ23"/>
    <mergeCell ref="CR23:DB23"/>
    <mergeCell ref="B22:AD22"/>
    <mergeCell ref="AK24:AS24"/>
    <mergeCell ref="AT24:BF24"/>
    <mergeCell ref="BK24:BU24"/>
    <mergeCell ref="BW24:CG24"/>
    <mergeCell ref="CH24:CQ24"/>
    <mergeCell ref="BK22:BV22"/>
    <mergeCell ref="BW22:CG22"/>
    <mergeCell ref="CH22:CQ22"/>
    <mergeCell ref="CR24:DB24"/>
    <mergeCell ref="B24:AD24"/>
    <mergeCell ref="AE24:AJ24"/>
    <mergeCell ref="CR27:DB27"/>
    <mergeCell ref="BW26:CG26"/>
    <mergeCell ref="B26:AD26"/>
    <mergeCell ref="AE26:AJ26"/>
    <mergeCell ref="AK26:AS26"/>
    <mergeCell ref="AT26:BG26"/>
    <mergeCell ref="BK26:BV26"/>
    <mergeCell ref="CH26:CQ26"/>
    <mergeCell ref="CR26:DB26"/>
    <mergeCell ref="B27:AD27"/>
    <mergeCell ref="AE27:AJ27"/>
    <mergeCell ref="AK27:AS27"/>
    <mergeCell ref="AT27:BG27"/>
    <mergeCell ref="BK27:BV27"/>
    <mergeCell ref="BW27:CG27"/>
    <mergeCell ref="CH27:CQ27"/>
    <mergeCell ref="B28:AD28"/>
    <mergeCell ref="AE28:AJ28"/>
    <mergeCell ref="AK28:AS28"/>
    <mergeCell ref="AT28:BG28"/>
    <mergeCell ref="BK28:BV28"/>
    <mergeCell ref="BW28:CG28"/>
    <mergeCell ref="CH28:CQ28"/>
    <mergeCell ref="CR28:DB28"/>
    <mergeCell ref="B30:AD30"/>
    <mergeCell ref="AE30:AJ30"/>
    <mergeCell ref="AK30:AS30"/>
    <mergeCell ref="AT30:BG30"/>
    <mergeCell ref="BK30:BV30"/>
    <mergeCell ref="BW30:CG30"/>
    <mergeCell ref="B29:AD29"/>
    <mergeCell ref="AE29:AJ29"/>
    <mergeCell ref="CR31:DB31"/>
    <mergeCell ref="CH31:CQ31"/>
    <mergeCell ref="AE31:AJ31"/>
    <mergeCell ref="B32:AD32"/>
    <mergeCell ref="AE32:AJ32"/>
    <mergeCell ref="AK32:AS32"/>
    <mergeCell ref="AT32:BF32"/>
    <mergeCell ref="BK32:BU32"/>
    <mergeCell ref="BW32:CG32"/>
    <mergeCell ref="BW31:CG31"/>
    <mergeCell ref="B31:AD31"/>
    <mergeCell ref="AE33:AJ33"/>
    <mergeCell ref="AK33:AS33"/>
    <mergeCell ref="AT33:BF33"/>
    <mergeCell ref="BK33:BU33"/>
    <mergeCell ref="BW33:CG33"/>
    <mergeCell ref="AK31:AS31"/>
    <mergeCell ref="AT31:BF31"/>
    <mergeCell ref="BK31:BU31"/>
    <mergeCell ref="CH33:CQ33"/>
    <mergeCell ref="CR33:DB33"/>
    <mergeCell ref="BK34:BU34"/>
    <mergeCell ref="BW34:CG34"/>
    <mergeCell ref="CH34:CQ34"/>
    <mergeCell ref="CH32:CQ32"/>
    <mergeCell ref="CR32:DB32"/>
    <mergeCell ref="B34:AD34"/>
    <mergeCell ref="AE34:AJ34"/>
    <mergeCell ref="AK34:AS34"/>
    <mergeCell ref="AT34:BF34"/>
    <mergeCell ref="B33:AD33"/>
    <mergeCell ref="BK35:BU35"/>
    <mergeCell ref="CH35:CQ35"/>
    <mergeCell ref="CR35:DB35"/>
    <mergeCell ref="B35:AD35"/>
    <mergeCell ref="AE35:AJ35"/>
    <mergeCell ref="AK35:AS35"/>
    <mergeCell ref="AT35:BF35"/>
    <mergeCell ref="BW35:CG35"/>
    <mergeCell ref="CR37:DB37"/>
    <mergeCell ref="B37:AD37"/>
    <mergeCell ref="AE37:AJ37"/>
    <mergeCell ref="AK37:AS37"/>
    <mergeCell ref="AT37:BF37"/>
    <mergeCell ref="BK37:BU37"/>
    <mergeCell ref="BW37:CG37"/>
    <mergeCell ref="CH37:CQ37"/>
    <mergeCell ref="CR39:DC39"/>
    <mergeCell ref="BW39:CG39"/>
    <mergeCell ref="CH39:CQ39"/>
    <mergeCell ref="B40:AD40"/>
    <mergeCell ref="AE40:AJ40"/>
    <mergeCell ref="AK40:AS40"/>
    <mergeCell ref="AT40:BJ40"/>
    <mergeCell ref="BK40:BV40"/>
    <mergeCell ref="CH44:CQ44"/>
    <mergeCell ref="CR44:DC44"/>
    <mergeCell ref="BW40:CG40"/>
    <mergeCell ref="CH40:CQ40"/>
    <mergeCell ref="CR40:DC40"/>
    <mergeCell ref="B39:AD39"/>
    <mergeCell ref="AE39:AJ39"/>
    <mergeCell ref="AK39:AS39"/>
    <mergeCell ref="AT39:BJ39"/>
    <mergeCell ref="BK39:BV39"/>
    <mergeCell ref="B44:AD44"/>
    <mergeCell ref="AE44:AJ44"/>
    <mergeCell ref="AK44:AS44"/>
    <mergeCell ref="AT44:BJ44"/>
    <mergeCell ref="BK44:BV44"/>
    <mergeCell ref="BW44:CG44"/>
    <mergeCell ref="B45:AD45"/>
    <mergeCell ref="AE45:AJ45"/>
    <mergeCell ref="AK45:AS45"/>
    <mergeCell ref="AT45:BJ45"/>
    <mergeCell ref="BK45:BV45"/>
    <mergeCell ref="BW45:CG45"/>
    <mergeCell ref="BW48:CG48"/>
    <mergeCell ref="CH48:CQ48"/>
    <mergeCell ref="CH46:CQ46"/>
    <mergeCell ref="CH45:CQ45"/>
    <mergeCell ref="CR45:DC45"/>
    <mergeCell ref="CR46:DC46"/>
    <mergeCell ref="CH47:CQ47"/>
    <mergeCell ref="CR47:DC47"/>
    <mergeCell ref="BK47:BV47"/>
    <mergeCell ref="BK46:BV46"/>
    <mergeCell ref="BW47:CG47"/>
    <mergeCell ref="CR48:DC48"/>
    <mergeCell ref="B48:AD48"/>
    <mergeCell ref="AE48:AJ48"/>
    <mergeCell ref="AK48:AS48"/>
    <mergeCell ref="AT48:BJ48"/>
    <mergeCell ref="BW46:CG46"/>
    <mergeCell ref="BK48:BV48"/>
    <mergeCell ref="B47:AD47"/>
    <mergeCell ref="AE47:AJ47"/>
    <mergeCell ref="AK47:AS47"/>
    <mergeCell ref="AT47:BJ47"/>
    <mergeCell ref="AK46:AS46"/>
    <mergeCell ref="AT46:BJ46"/>
    <mergeCell ref="B46:AD46"/>
    <mergeCell ref="AE46:AJ46"/>
    <mergeCell ref="CH36:CQ36"/>
    <mergeCell ref="CR36:DC36"/>
    <mergeCell ref="B36:AD36"/>
    <mergeCell ref="AE36:AJ36"/>
    <mergeCell ref="AK36:AS36"/>
    <mergeCell ref="AT36:BF36"/>
    <mergeCell ref="BK36:BV36"/>
    <mergeCell ref="BW36:CG36"/>
    <mergeCell ref="CH30:CQ30"/>
    <mergeCell ref="AK29:AS29"/>
    <mergeCell ref="AT29:BF29"/>
    <mergeCell ref="BK29:BU29"/>
    <mergeCell ref="BW29:CG29"/>
    <mergeCell ref="CR30:DB30"/>
    <mergeCell ref="CH29:CQ29"/>
    <mergeCell ref="CR29:DB29"/>
    <mergeCell ref="B20:AD20"/>
    <mergeCell ref="AE20:AJ20"/>
    <mergeCell ref="AK20:AS20"/>
    <mergeCell ref="AT20:BF20"/>
    <mergeCell ref="BK20:BU20"/>
    <mergeCell ref="BW20:CG20"/>
    <mergeCell ref="CH20:CQ20"/>
    <mergeCell ref="CR20:DB20"/>
    <mergeCell ref="B15:AD15"/>
    <mergeCell ref="AE15:AJ15"/>
    <mergeCell ref="AK15:AS15"/>
    <mergeCell ref="AT15:BJ15"/>
    <mergeCell ref="BK15:BV15"/>
    <mergeCell ref="BW15:CG15"/>
    <mergeCell ref="CH15:CQ15"/>
    <mergeCell ref="CR15:DC15"/>
    <mergeCell ref="CH42:CQ42"/>
    <mergeCell ref="CR42:DC42"/>
    <mergeCell ref="B42:AD42"/>
    <mergeCell ref="AE42:AJ42"/>
    <mergeCell ref="AK42:AS42"/>
    <mergeCell ref="AT42:BJ42"/>
    <mergeCell ref="BK42:BV42"/>
    <mergeCell ref="BW42:CG42"/>
  </mergeCells>
  <printOptions/>
  <pageMargins left="0.7874015748031497" right="0.3937007874015748" top="0.5905511811023623" bottom="0.3937007874015748" header="0.1968503937007874" footer="0.5118110236220472"/>
  <pageSetup horizontalDpi="300" verticalDpi="300" orientation="portrait" paperSize="9" scale="30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28" max="10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C66"/>
  <sheetViews>
    <sheetView view="pageBreakPreview" zoomScaleSheetLayoutView="100" zoomScalePageLayoutView="0" workbookViewId="0" topLeftCell="A16">
      <selection activeCell="CO30" sqref="CO30:DC30"/>
    </sheetView>
  </sheetViews>
  <sheetFormatPr defaultColWidth="0.875" defaultRowHeight="12.75"/>
  <cols>
    <col min="1" max="29" width="0.875" style="1" customWidth="1"/>
    <col min="30" max="30" width="5.25390625" style="1" customWidth="1"/>
    <col min="31" max="42" width="0.875" style="1" customWidth="1"/>
    <col min="43" max="49" width="1.12109375" style="1" customWidth="1"/>
    <col min="50" max="50" width="4.125" style="1" customWidth="1"/>
    <col min="51" max="58" width="1.12109375" style="1" customWidth="1"/>
    <col min="59" max="16384" width="0.875" style="1" customWidth="1"/>
  </cols>
  <sheetData>
    <row r="1" spans="91:107" ht="12.75" customHeight="1">
      <c r="CM1" s="288" t="s">
        <v>49</v>
      </c>
      <c r="CN1" s="288"/>
      <c r="CO1" s="288"/>
      <c r="CP1" s="288"/>
      <c r="CQ1" s="288"/>
      <c r="CR1" s="288"/>
      <c r="CS1" s="288"/>
      <c r="CT1" s="288"/>
      <c r="CU1" s="288"/>
      <c r="CV1" s="288"/>
      <c r="CW1" s="288"/>
      <c r="CX1" s="288"/>
      <c r="CY1" s="288"/>
      <c r="CZ1" s="288"/>
      <c r="DA1" s="288"/>
      <c r="DB1" s="288"/>
      <c r="DC1" s="288"/>
    </row>
    <row r="2" spans="1:107" ht="15.75">
      <c r="A2" s="325" t="s">
        <v>50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5"/>
      <c r="AM2" s="325"/>
      <c r="AN2" s="325"/>
      <c r="AO2" s="325"/>
      <c r="AP2" s="325"/>
      <c r="AQ2" s="325"/>
      <c r="AR2" s="325"/>
      <c r="AS2" s="325"/>
      <c r="AT2" s="325"/>
      <c r="AU2" s="325"/>
      <c r="AV2" s="325"/>
      <c r="AW2" s="325"/>
      <c r="AX2" s="325"/>
      <c r="AY2" s="325"/>
      <c r="AZ2" s="325"/>
      <c r="BA2" s="325"/>
      <c r="BB2" s="325"/>
      <c r="BC2" s="325"/>
      <c r="BD2" s="325"/>
      <c r="BE2" s="325"/>
      <c r="BF2" s="325"/>
      <c r="BG2" s="325"/>
      <c r="BH2" s="325"/>
      <c r="BI2" s="325"/>
      <c r="BJ2" s="325"/>
      <c r="BK2" s="325"/>
      <c r="BL2" s="325"/>
      <c r="BM2" s="325"/>
      <c r="BN2" s="325"/>
      <c r="BO2" s="325"/>
      <c r="BP2" s="325"/>
      <c r="BQ2" s="325"/>
      <c r="BR2" s="325"/>
      <c r="BS2" s="325"/>
      <c r="BT2" s="325"/>
      <c r="BU2" s="325"/>
      <c r="BV2" s="325"/>
      <c r="BW2" s="325"/>
      <c r="BX2" s="325"/>
      <c r="BY2" s="325"/>
      <c r="BZ2" s="325"/>
      <c r="CA2" s="325"/>
      <c r="CB2" s="325"/>
      <c r="CC2" s="325"/>
      <c r="CD2" s="325"/>
      <c r="CE2" s="325"/>
      <c r="CF2" s="325"/>
      <c r="CG2" s="325"/>
      <c r="CH2" s="325"/>
      <c r="CI2" s="325"/>
      <c r="CJ2" s="325"/>
      <c r="CK2" s="325"/>
      <c r="CL2" s="325"/>
      <c r="CM2" s="325"/>
      <c r="CN2" s="325"/>
      <c r="CO2" s="325"/>
      <c r="CP2" s="325"/>
      <c r="CQ2" s="325"/>
      <c r="CR2" s="325"/>
      <c r="CS2" s="325"/>
      <c r="CT2" s="325"/>
      <c r="CU2" s="325"/>
      <c r="CV2" s="325"/>
      <c r="CW2" s="325"/>
      <c r="CX2" s="325"/>
      <c r="CY2" s="325"/>
      <c r="CZ2" s="325"/>
      <c r="DA2" s="325"/>
      <c r="DB2" s="325"/>
      <c r="DC2" s="325"/>
    </row>
    <row r="4" spans="1:107" ht="57" customHeight="1">
      <c r="A4" s="326" t="s">
        <v>51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6"/>
      <c r="X4" s="326"/>
      <c r="Y4" s="326"/>
      <c r="Z4" s="326"/>
      <c r="AA4" s="326"/>
      <c r="AB4" s="326"/>
      <c r="AC4" s="326"/>
      <c r="AD4" s="326"/>
      <c r="AE4" s="326"/>
      <c r="AF4" s="326"/>
      <c r="AG4" s="326"/>
      <c r="AH4" s="326"/>
      <c r="AI4" s="326"/>
      <c r="AJ4" s="326"/>
      <c r="AK4" s="327" t="s">
        <v>97</v>
      </c>
      <c r="AL4" s="327"/>
      <c r="AM4" s="327"/>
      <c r="AN4" s="327"/>
      <c r="AO4" s="327"/>
      <c r="AP4" s="327"/>
      <c r="AQ4" s="327" t="s">
        <v>52</v>
      </c>
      <c r="AR4" s="327"/>
      <c r="AS4" s="327"/>
      <c r="AT4" s="327"/>
      <c r="AU4" s="327"/>
      <c r="AV4" s="327"/>
      <c r="AW4" s="327"/>
      <c r="AX4" s="327"/>
      <c r="AY4" s="327"/>
      <c r="AZ4" s="327"/>
      <c r="BA4" s="327"/>
      <c r="BB4" s="327"/>
      <c r="BC4" s="327"/>
      <c r="BD4" s="327"/>
      <c r="BE4" s="327"/>
      <c r="BF4" s="327"/>
      <c r="BG4" s="327" t="s">
        <v>5</v>
      </c>
      <c r="BH4" s="327"/>
      <c r="BI4" s="327"/>
      <c r="BJ4" s="327"/>
      <c r="BK4" s="327"/>
      <c r="BL4" s="327"/>
      <c r="BM4" s="327"/>
      <c r="BN4" s="327"/>
      <c r="BO4" s="327"/>
      <c r="BP4" s="327"/>
      <c r="BQ4" s="327"/>
      <c r="BR4" s="327"/>
      <c r="BS4" s="327"/>
      <c r="BT4" s="327"/>
      <c r="BU4" s="327"/>
      <c r="BV4" s="327"/>
      <c r="BW4" s="327"/>
      <c r="BX4" s="327"/>
      <c r="BY4" s="327"/>
      <c r="BZ4" s="327" t="s">
        <v>53</v>
      </c>
      <c r="CA4" s="327"/>
      <c r="CB4" s="327"/>
      <c r="CC4" s="327"/>
      <c r="CD4" s="327"/>
      <c r="CE4" s="327"/>
      <c r="CF4" s="327"/>
      <c r="CG4" s="327"/>
      <c r="CH4" s="327"/>
      <c r="CI4" s="327"/>
      <c r="CJ4" s="327"/>
      <c r="CK4" s="327"/>
      <c r="CL4" s="327"/>
      <c r="CM4" s="327"/>
      <c r="CN4" s="327"/>
      <c r="CO4" s="328" t="s">
        <v>54</v>
      </c>
      <c r="CP4" s="328"/>
      <c r="CQ4" s="328"/>
      <c r="CR4" s="328"/>
      <c r="CS4" s="328"/>
      <c r="CT4" s="328"/>
      <c r="CU4" s="328"/>
      <c r="CV4" s="328"/>
      <c r="CW4" s="328"/>
      <c r="CX4" s="328"/>
      <c r="CY4" s="328"/>
      <c r="CZ4" s="328"/>
      <c r="DA4" s="328"/>
      <c r="DB4" s="328"/>
      <c r="DC4" s="328"/>
    </row>
    <row r="5" spans="1:107" ht="11.25">
      <c r="A5" s="285">
        <v>1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6">
        <v>2</v>
      </c>
      <c r="AL5" s="286"/>
      <c r="AM5" s="286"/>
      <c r="AN5" s="286"/>
      <c r="AO5" s="286"/>
      <c r="AP5" s="286"/>
      <c r="AQ5" s="286">
        <v>3</v>
      </c>
      <c r="AR5" s="286"/>
      <c r="AS5" s="286"/>
      <c r="AT5" s="286"/>
      <c r="AU5" s="286"/>
      <c r="AV5" s="286"/>
      <c r="AW5" s="286"/>
      <c r="AX5" s="286"/>
      <c r="AY5" s="286"/>
      <c r="AZ5" s="286"/>
      <c r="BA5" s="286"/>
      <c r="BB5" s="286"/>
      <c r="BC5" s="286"/>
      <c r="BD5" s="286"/>
      <c r="BE5" s="286"/>
      <c r="BF5" s="286"/>
      <c r="BG5" s="286">
        <v>4</v>
      </c>
      <c r="BH5" s="286"/>
      <c r="BI5" s="286"/>
      <c r="BJ5" s="286"/>
      <c r="BK5" s="286"/>
      <c r="BL5" s="286"/>
      <c r="BM5" s="286"/>
      <c r="BN5" s="286"/>
      <c r="BO5" s="286"/>
      <c r="BP5" s="286"/>
      <c r="BQ5" s="286"/>
      <c r="BR5" s="286"/>
      <c r="BS5" s="286"/>
      <c r="BT5" s="286"/>
      <c r="BU5" s="286"/>
      <c r="BV5" s="286"/>
      <c r="BW5" s="286"/>
      <c r="BX5" s="286"/>
      <c r="BY5" s="286"/>
      <c r="BZ5" s="286">
        <v>5</v>
      </c>
      <c r="CA5" s="286"/>
      <c r="CB5" s="286"/>
      <c r="CC5" s="286"/>
      <c r="CD5" s="286"/>
      <c r="CE5" s="286"/>
      <c r="CF5" s="286"/>
      <c r="CG5" s="286"/>
      <c r="CH5" s="286"/>
      <c r="CI5" s="286"/>
      <c r="CJ5" s="286"/>
      <c r="CK5" s="286"/>
      <c r="CL5" s="286"/>
      <c r="CM5" s="286"/>
      <c r="CN5" s="286"/>
      <c r="CO5" s="287">
        <v>6</v>
      </c>
      <c r="CP5" s="287"/>
      <c r="CQ5" s="287"/>
      <c r="CR5" s="287"/>
      <c r="CS5" s="287"/>
      <c r="CT5" s="287"/>
      <c r="CU5" s="287"/>
      <c r="CV5" s="287"/>
      <c r="CW5" s="287"/>
      <c r="CX5" s="287"/>
      <c r="CY5" s="287"/>
      <c r="CZ5" s="287"/>
      <c r="DA5" s="287"/>
      <c r="DB5" s="287"/>
      <c r="DC5" s="287"/>
    </row>
    <row r="6" spans="1:107" ht="23.25" customHeight="1">
      <c r="A6" s="320" t="s">
        <v>55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320"/>
      <c r="AI6" s="320"/>
      <c r="AJ6" s="320"/>
      <c r="AK6" s="321" t="s">
        <v>56</v>
      </c>
      <c r="AL6" s="321"/>
      <c r="AM6" s="321"/>
      <c r="AN6" s="321"/>
      <c r="AO6" s="321"/>
      <c r="AP6" s="321"/>
      <c r="AQ6" s="322" t="s">
        <v>47</v>
      </c>
      <c r="AR6" s="322"/>
      <c r="AS6" s="322"/>
      <c r="AT6" s="322"/>
      <c r="AU6" s="322"/>
      <c r="AV6" s="322"/>
      <c r="AW6" s="322"/>
      <c r="AX6" s="322"/>
      <c r="AY6" s="322"/>
      <c r="AZ6" s="322"/>
      <c r="BA6" s="322"/>
      <c r="BB6" s="322"/>
      <c r="BC6" s="322"/>
      <c r="BD6" s="322"/>
      <c r="BE6" s="322"/>
      <c r="BF6" s="322"/>
      <c r="BG6" s="323">
        <f>-стр2!AT44</f>
        <v>445483.30999999866</v>
      </c>
      <c r="BH6" s="323"/>
      <c r="BI6" s="323"/>
      <c r="BJ6" s="323"/>
      <c r="BK6" s="323"/>
      <c r="BL6" s="323"/>
      <c r="BM6" s="323"/>
      <c r="BN6" s="323"/>
      <c r="BO6" s="323"/>
      <c r="BP6" s="323"/>
      <c r="BQ6" s="323"/>
      <c r="BR6" s="323"/>
      <c r="BS6" s="323"/>
      <c r="BT6" s="323"/>
      <c r="BU6" s="323"/>
      <c r="BV6" s="323"/>
      <c r="BW6" s="323"/>
      <c r="BX6" s="323"/>
      <c r="BY6" s="323"/>
      <c r="BZ6" s="323">
        <f>BZ30</f>
        <v>290384.3900000043</v>
      </c>
      <c r="CA6" s="323"/>
      <c r="CB6" s="323"/>
      <c r="CC6" s="323"/>
      <c r="CD6" s="323"/>
      <c r="CE6" s="323"/>
      <c r="CF6" s="323"/>
      <c r="CG6" s="323"/>
      <c r="CH6" s="323"/>
      <c r="CI6" s="323"/>
      <c r="CJ6" s="323"/>
      <c r="CK6" s="323"/>
      <c r="CL6" s="323"/>
      <c r="CM6" s="323"/>
      <c r="CN6" s="323"/>
      <c r="CO6" s="324">
        <f>BG6-BZ6</f>
        <v>155098.91999999434</v>
      </c>
      <c r="CP6" s="324"/>
      <c r="CQ6" s="324"/>
      <c r="CR6" s="324"/>
      <c r="CS6" s="324"/>
      <c r="CT6" s="324"/>
      <c r="CU6" s="324"/>
      <c r="CV6" s="324"/>
      <c r="CW6" s="324"/>
      <c r="CX6" s="324"/>
      <c r="CY6" s="324"/>
      <c r="CZ6" s="324"/>
      <c r="DA6" s="324"/>
      <c r="DB6" s="324"/>
      <c r="DC6" s="324"/>
    </row>
    <row r="7" spans="1:107" ht="15" customHeight="1">
      <c r="A7" s="300" t="s">
        <v>105</v>
      </c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0"/>
      <c r="W7" s="300"/>
      <c r="X7" s="300"/>
      <c r="Y7" s="300"/>
      <c r="Z7" s="300"/>
      <c r="AA7" s="300"/>
      <c r="AB7" s="300"/>
      <c r="AC7" s="300"/>
      <c r="AD7" s="300"/>
      <c r="AE7" s="300"/>
      <c r="AF7" s="300"/>
      <c r="AG7" s="300"/>
      <c r="AH7" s="300"/>
      <c r="AI7" s="300"/>
      <c r="AJ7" s="300"/>
      <c r="AK7" s="244" t="s">
        <v>57</v>
      </c>
      <c r="AL7" s="244"/>
      <c r="AM7" s="244"/>
      <c r="AN7" s="244"/>
      <c r="AO7" s="244"/>
      <c r="AP7" s="244"/>
      <c r="AQ7" s="245" t="s">
        <v>47</v>
      </c>
      <c r="AR7" s="245"/>
      <c r="AS7" s="245"/>
      <c r="AT7" s="245"/>
      <c r="AU7" s="245"/>
      <c r="AV7" s="245"/>
      <c r="AW7" s="245"/>
      <c r="AX7" s="245"/>
      <c r="AY7" s="245"/>
      <c r="AZ7" s="245"/>
      <c r="BA7" s="245"/>
      <c r="BB7" s="245"/>
      <c r="BC7" s="245"/>
      <c r="BD7" s="245"/>
      <c r="BE7" s="245"/>
      <c r="BF7" s="245"/>
      <c r="BG7" s="307" t="s">
        <v>120</v>
      </c>
      <c r="BH7" s="307"/>
      <c r="BI7" s="307"/>
      <c r="BJ7" s="307"/>
      <c r="BK7" s="307"/>
      <c r="BL7" s="307"/>
      <c r="BM7" s="307"/>
      <c r="BN7" s="307"/>
      <c r="BO7" s="307"/>
      <c r="BP7" s="307"/>
      <c r="BQ7" s="307"/>
      <c r="BR7" s="307"/>
      <c r="BS7" s="307"/>
      <c r="BT7" s="307"/>
      <c r="BU7" s="307"/>
      <c r="BV7" s="307"/>
      <c r="BW7" s="307"/>
      <c r="BX7" s="307"/>
      <c r="BY7" s="307"/>
      <c r="BZ7" s="306" t="s">
        <v>120</v>
      </c>
      <c r="CA7" s="306"/>
      <c r="CB7" s="306"/>
      <c r="CC7" s="306"/>
      <c r="CD7" s="306"/>
      <c r="CE7" s="306"/>
      <c r="CF7" s="306"/>
      <c r="CG7" s="306"/>
      <c r="CH7" s="306"/>
      <c r="CI7" s="306"/>
      <c r="CJ7" s="306"/>
      <c r="CK7" s="306"/>
      <c r="CL7" s="306"/>
      <c r="CM7" s="306"/>
      <c r="CN7" s="306"/>
      <c r="CO7" s="308" t="s">
        <v>120</v>
      </c>
      <c r="CP7" s="308"/>
      <c r="CQ7" s="308"/>
      <c r="CR7" s="308"/>
      <c r="CS7" s="308"/>
      <c r="CT7" s="308"/>
      <c r="CU7" s="308"/>
      <c r="CV7" s="308"/>
      <c r="CW7" s="308"/>
      <c r="CX7" s="308"/>
      <c r="CY7" s="308"/>
      <c r="CZ7" s="308"/>
      <c r="DA7" s="308"/>
      <c r="DB7" s="308"/>
      <c r="DC7" s="308"/>
    </row>
    <row r="8" spans="1:107" ht="23.25" customHeight="1">
      <c r="A8" s="319" t="s">
        <v>58</v>
      </c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19"/>
      <c r="X8" s="319"/>
      <c r="Y8" s="319"/>
      <c r="Z8" s="319"/>
      <c r="AA8" s="319"/>
      <c r="AB8" s="319"/>
      <c r="AC8" s="319"/>
      <c r="AD8" s="319"/>
      <c r="AE8" s="319"/>
      <c r="AF8" s="319"/>
      <c r="AG8" s="319"/>
      <c r="AH8" s="319"/>
      <c r="AI8" s="319"/>
      <c r="AJ8" s="319"/>
      <c r="AK8" s="244"/>
      <c r="AL8" s="244"/>
      <c r="AM8" s="244"/>
      <c r="AN8" s="244"/>
      <c r="AO8" s="244"/>
      <c r="AP8" s="244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  <c r="BG8" s="307"/>
      <c r="BH8" s="307"/>
      <c r="BI8" s="307"/>
      <c r="BJ8" s="307"/>
      <c r="BK8" s="307"/>
      <c r="BL8" s="307"/>
      <c r="BM8" s="307"/>
      <c r="BN8" s="307"/>
      <c r="BO8" s="307"/>
      <c r="BP8" s="307"/>
      <c r="BQ8" s="307"/>
      <c r="BR8" s="307"/>
      <c r="BS8" s="307"/>
      <c r="BT8" s="307"/>
      <c r="BU8" s="307"/>
      <c r="BV8" s="307"/>
      <c r="BW8" s="307"/>
      <c r="BX8" s="307"/>
      <c r="BY8" s="307"/>
      <c r="BZ8" s="306"/>
      <c r="CA8" s="306"/>
      <c r="CB8" s="306"/>
      <c r="CC8" s="306"/>
      <c r="CD8" s="306"/>
      <c r="CE8" s="306"/>
      <c r="CF8" s="306"/>
      <c r="CG8" s="306"/>
      <c r="CH8" s="306"/>
      <c r="CI8" s="306"/>
      <c r="CJ8" s="306"/>
      <c r="CK8" s="306"/>
      <c r="CL8" s="306"/>
      <c r="CM8" s="306"/>
      <c r="CN8" s="306"/>
      <c r="CO8" s="308"/>
      <c r="CP8" s="308"/>
      <c r="CQ8" s="308"/>
      <c r="CR8" s="308"/>
      <c r="CS8" s="308"/>
      <c r="CT8" s="308"/>
      <c r="CU8" s="308"/>
      <c r="CV8" s="308"/>
      <c r="CW8" s="308"/>
      <c r="CX8" s="308"/>
      <c r="CY8" s="308"/>
      <c r="CZ8" s="308"/>
      <c r="DA8" s="308"/>
      <c r="DB8" s="308"/>
      <c r="DC8" s="308"/>
    </row>
    <row r="9" spans="1:107" ht="15" customHeight="1">
      <c r="A9" s="316" t="s">
        <v>59</v>
      </c>
      <c r="B9" s="316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316"/>
      <c r="AA9" s="316"/>
      <c r="AB9" s="316"/>
      <c r="AC9" s="316"/>
      <c r="AD9" s="316"/>
      <c r="AE9" s="316"/>
      <c r="AF9" s="316"/>
      <c r="AG9" s="316"/>
      <c r="AH9" s="316"/>
      <c r="AI9" s="316"/>
      <c r="AJ9" s="316"/>
      <c r="AK9" s="244" t="s">
        <v>120</v>
      </c>
      <c r="AL9" s="244"/>
      <c r="AM9" s="244"/>
      <c r="AN9" s="244"/>
      <c r="AO9" s="244"/>
      <c r="AP9" s="244"/>
      <c r="AQ9" s="245" t="s">
        <v>243</v>
      </c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  <c r="BG9" s="306">
        <v>700000</v>
      </c>
      <c r="BH9" s="306"/>
      <c r="BI9" s="306"/>
      <c r="BJ9" s="306"/>
      <c r="BK9" s="306"/>
      <c r="BL9" s="306"/>
      <c r="BM9" s="306"/>
      <c r="BN9" s="306"/>
      <c r="BO9" s="306"/>
      <c r="BP9" s="306"/>
      <c r="BQ9" s="306"/>
      <c r="BR9" s="306"/>
      <c r="BS9" s="306"/>
      <c r="BT9" s="306"/>
      <c r="BU9" s="306"/>
      <c r="BV9" s="306"/>
      <c r="BW9" s="306"/>
      <c r="BX9" s="306"/>
      <c r="BY9" s="306"/>
      <c r="BZ9" s="306">
        <v>700000</v>
      </c>
      <c r="CA9" s="306"/>
      <c r="CB9" s="306"/>
      <c r="CC9" s="306"/>
      <c r="CD9" s="306"/>
      <c r="CE9" s="306"/>
      <c r="CF9" s="306"/>
      <c r="CG9" s="306"/>
      <c r="CH9" s="306"/>
      <c r="CI9" s="306"/>
      <c r="CJ9" s="306"/>
      <c r="CK9" s="306"/>
      <c r="CL9" s="306"/>
      <c r="CM9" s="306"/>
      <c r="CN9" s="306"/>
      <c r="CO9" s="247" t="s">
        <v>120</v>
      </c>
      <c r="CP9" s="247"/>
      <c r="CQ9" s="247"/>
      <c r="CR9" s="247"/>
      <c r="CS9" s="247"/>
      <c r="CT9" s="247"/>
      <c r="CU9" s="247"/>
      <c r="CV9" s="247"/>
      <c r="CW9" s="247"/>
      <c r="CX9" s="247"/>
      <c r="CY9" s="247"/>
      <c r="CZ9" s="247"/>
      <c r="DA9" s="247"/>
      <c r="DB9" s="247"/>
      <c r="DC9" s="247"/>
    </row>
    <row r="10" spans="1:107" ht="45" customHeight="1">
      <c r="A10" s="46"/>
      <c r="B10" s="317" t="s">
        <v>245</v>
      </c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7"/>
      <c r="X10" s="317"/>
      <c r="Y10" s="317"/>
      <c r="Z10" s="317"/>
      <c r="AA10" s="317"/>
      <c r="AB10" s="317"/>
      <c r="AC10" s="317"/>
      <c r="AD10" s="317"/>
      <c r="AE10" s="317"/>
      <c r="AF10" s="317"/>
      <c r="AG10" s="317"/>
      <c r="AH10" s="317"/>
      <c r="AI10" s="317"/>
      <c r="AJ10" s="318"/>
      <c r="AK10" s="244"/>
      <c r="AL10" s="244"/>
      <c r="AM10" s="244"/>
      <c r="AN10" s="244"/>
      <c r="AO10" s="244"/>
      <c r="AP10" s="244"/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  <c r="BG10" s="306"/>
      <c r="BH10" s="306"/>
      <c r="BI10" s="306"/>
      <c r="BJ10" s="306"/>
      <c r="BK10" s="306"/>
      <c r="BL10" s="306"/>
      <c r="BM10" s="306"/>
      <c r="BN10" s="306"/>
      <c r="BO10" s="306"/>
      <c r="BP10" s="306"/>
      <c r="BQ10" s="306"/>
      <c r="BR10" s="306"/>
      <c r="BS10" s="306"/>
      <c r="BT10" s="306"/>
      <c r="BU10" s="306"/>
      <c r="BV10" s="306"/>
      <c r="BW10" s="306"/>
      <c r="BX10" s="306"/>
      <c r="BY10" s="306"/>
      <c r="BZ10" s="306"/>
      <c r="CA10" s="306"/>
      <c r="CB10" s="306"/>
      <c r="CC10" s="306"/>
      <c r="CD10" s="306"/>
      <c r="CE10" s="306"/>
      <c r="CF10" s="306"/>
      <c r="CG10" s="306"/>
      <c r="CH10" s="306"/>
      <c r="CI10" s="306"/>
      <c r="CJ10" s="306"/>
      <c r="CK10" s="306"/>
      <c r="CL10" s="306"/>
      <c r="CM10" s="306"/>
      <c r="CN10" s="306"/>
      <c r="CO10" s="247"/>
      <c r="CP10" s="247"/>
      <c r="CQ10" s="247"/>
      <c r="CR10" s="247"/>
      <c r="CS10" s="247"/>
      <c r="CT10" s="247"/>
      <c r="CU10" s="247"/>
      <c r="CV10" s="247"/>
      <c r="CW10" s="247"/>
      <c r="CX10" s="247"/>
      <c r="CY10" s="247"/>
      <c r="CZ10" s="247"/>
      <c r="DA10" s="247"/>
      <c r="DB10" s="247"/>
      <c r="DC10" s="247"/>
    </row>
    <row r="11" spans="1:107" ht="43.5" customHeight="1">
      <c r="A11" s="46"/>
      <c r="B11" s="312" t="s">
        <v>246</v>
      </c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2"/>
      <c r="V11" s="312"/>
      <c r="W11" s="312"/>
      <c r="X11" s="312"/>
      <c r="Y11" s="312"/>
      <c r="Z11" s="312"/>
      <c r="AA11" s="312"/>
      <c r="AB11" s="312"/>
      <c r="AC11" s="312"/>
      <c r="AD11" s="312"/>
      <c r="AE11" s="312"/>
      <c r="AF11" s="312"/>
      <c r="AG11" s="312"/>
      <c r="AH11" s="312"/>
      <c r="AI11" s="312"/>
      <c r="AJ11" s="315"/>
      <c r="AK11" s="244" t="s">
        <v>120</v>
      </c>
      <c r="AL11" s="244"/>
      <c r="AM11" s="244"/>
      <c r="AN11" s="244"/>
      <c r="AO11" s="244"/>
      <c r="AP11" s="244"/>
      <c r="AQ11" s="245" t="s">
        <v>244</v>
      </c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5"/>
      <c r="BE11" s="245"/>
      <c r="BF11" s="245"/>
      <c r="BG11" s="306">
        <v>-700000</v>
      </c>
      <c r="BH11" s="306"/>
      <c r="BI11" s="306"/>
      <c r="BJ11" s="306"/>
      <c r="BK11" s="306"/>
      <c r="BL11" s="306"/>
      <c r="BM11" s="306"/>
      <c r="BN11" s="306"/>
      <c r="BO11" s="306"/>
      <c r="BP11" s="306"/>
      <c r="BQ11" s="306"/>
      <c r="BR11" s="306"/>
      <c r="BS11" s="306"/>
      <c r="BT11" s="306"/>
      <c r="BU11" s="306"/>
      <c r="BV11" s="306"/>
      <c r="BW11" s="306"/>
      <c r="BX11" s="306"/>
      <c r="BY11" s="306"/>
      <c r="BZ11" s="306">
        <v>-700000</v>
      </c>
      <c r="CA11" s="306"/>
      <c r="CB11" s="306"/>
      <c r="CC11" s="306"/>
      <c r="CD11" s="306"/>
      <c r="CE11" s="306"/>
      <c r="CF11" s="306"/>
      <c r="CG11" s="306"/>
      <c r="CH11" s="306"/>
      <c r="CI11" s="306"/>
      <c r="CJ11" s="306"/>
      <c r="CK11" s="306"/>
      <c r="CL11" s="306"/>
      <c r="CM11" s="306"/>
      <c r="CN11" s="306"/>
      <c r="CO11" s="247" t="s">
        <v>120</v>
      </c>
      <c r="CP11" s="247"/>
      <c r="CQ11" s="247"/>
      <c r="CR11" s="247"/>
      <c r="CS11" s="247"/>
      <c r="CT11" s="247"/>
      <c r="CU11" s="247"/>
      <c r="CV11" s="247"/>
      <c r="CW11" s="247"/>
      <c r="CX11" s="247"/>
      <c r="CY11" s="247"/>
      <c r="CZ11" s="247"/>
      <c r="DA11" s="247"/>
      <c r="DB11" s="247"/>
      <c r="DC11" s="247"/>
    </row>
    <row r="12" spans="1:107" ht="15" customHeight="1">
      <c r="A12" s="46"/>
      <c r="B12" s="303" t="s">
        <v>120</v>
      </c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03"/>
      <c r="AE12" s="303"/>
      <c r="AF12" s="303"/>
      <c r="AG12" s="303"/>
      <c r="AH12" s="303"/>
      <c r="AI12" s="303"/>
      <c r="AJ12" s="303"/>
      <c r="AK12" s="244" t="s">
        <v>120</v>
      </c>
      <c r="AL12" s="244"/>
      <c r="AM12" s="244"/>
      <c r="AN12" s="244"/>
      <c r="AO12" s="244"/>
      <c r="AP12" s="244"/>
      <c r="AQ12" s="245" t="s">
        <v>120</v>
      </c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  <c r="BG12" s="307" t="s">
        <v>120</v>
      </c>
      <c r="BH12" s="307"/>
      <c r="BI12" s="307"/>
      <c r="BJ12" s="307"/>
      <c r="BK12" s="307"/>
      <c r="BL12" s="307"/>
      <c r="BM12" s="307"/>
      <c r="BN12" s="307"/>
      <c r="BO12" s="307"/>
      <c r="BP12" s="307"/>
      <c r="BQ12" s="307"/>
      <c r="BR12" s="307"/>
      <c r="BS12" s="307"/>
      <c r="BT12" s="307"/>
      <c r="BU12" s="307"/>
      <c r="BV12" s="307"/>
      <c r="BW12" s="307"/>
      <c r="BX12" s="307"/>
      <c r="BY12" s="307"/>
      <c r="BZ12" s="306" t="s">
        <v>120</v>
      </c>
      <c r="CA12" s="306"/>
      <c r="CB12" s="306"/>
      <c r="CC12" s="306"/>
      <c r="CD12" s="306"/>
      <c r="CE12" s="306"/>
      <c r="CF12" s="306"/>
      <c r="CG12" s="306"/>
      <c r="CH12" s="306"/>
      <c r="CI12" s="306"/>
      <c r="CJ12" s="306"/>
      <c r="CK12" s="306"/>
      <c r="CL12" s="306"/>
      <c r="CM12" s="306"/>
      <c r="CN12" s="306"/>
      <c r="CO12" s="308" t="s">
        <v>120</v>
      </c>
      <c r="CP12" s="308"/>
      <c r="CQ12" s="308"/>
      <c r="CR12" s="308"/>
      <c r="CS12" s="308"/>
      <c r="CT12" s="308"/>
      <c r="CU12" s="308"/>
      <c r="CV12" s="308"/>
      <c r="CW12" s="308"/>
      <c r="CX12" s="308"/>
      <c r="CY12" s="308"/>
      <c r="CZ12" s="308"/>
      <c r="DA12" s="308"/>
      <c r="DB12" s="308"/>
      <c r="DC12" s="308"/>
    </row>
    <row r="13" spans="1:107" ht="15" customHeight="1">
      <c r="A13" s="46"/>
      <c r="B13" s="303" t="s">
        <v>120</v>
      </c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303"/>
      <c r="AF13" s="303"/>
      <c r="AG13" s="303"/>
      <c r="AH13" s="303"/>
      <c r="AI13" s="303"/>
      <c r="AJ13" s="303"/>
      <c r="AK13" s="244" t="s">
        <v>120</v>
      </c>
      <c r="AL13" s="244"/>
      <c r="AM13" s="244"/>
      <c r="AN13" s="244"/>
      <c r="AO13" s="244"/>
      <c r="AP13" s="244"/>
      <c r="AQ13" s="245" t="s">
        <v>120</v>
      </c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5"/>
      <c r="BE13" s="245"/>
      <c r="BF13" s="245"/>
      <c r="BG13" s="307" t="s">
        <v>120</v>
      </c>
      <c r="BH13" s="307"/>
      <c r="BI13" s="307"/>
      <c r="BJ13" s="307"/>
      <c r="BK13" s="307"/>
      <c r="BL13" s="307"/>
      <c r="BM13" s="307"/>
      <c r="BN13" s="307"/>
      <c r="BO13" s="307"/>
      <c r="BP13" s="307"/>
      <c r="BQ13" s="307"/>
      <c r="BR13" s="307"/>
      <c r="BS13" s="307"/>
      <c r="BT13" s="307"/>
      <c r="BU13" s="307"/>
      <c r="BV13" s="307"/>
      <c r="BW13" s="307"/>
      <c r="BX13" s="307"/>
      <c r="BY13" s="307"/>
      <c r="BZ13" s="306" t="s">
        <v>120</v>
      </c>
      <c r="CA13" s="306"/>
      <c r="CB13" s="306"/>
      <c r="CC13" s="306"/>
      <c r="CD13" s="306"/>
      <c r="CE13" s="306"/>
      <c r="CF13" s="306"/>
      <c r="CG13" s="306"/>
      <c r="CH13" s="306"/>
      <c r="CI13" s="306"/>
      <c r="CJ13" s="306"/>
      <c r="CK13" s="306"/>
      <c r="CL13" s="306"/>
      <c r="CM13" s="306"/>
      <c r="CN13" s="306"/>
      <c r="CO13" s="308" t="s">
        <v>120</v>
      </c>
      <c r="CP13" s="308"/>
      <c r="CQ13" s="308"/>
      <c r="CR13" s="308"/>
      <c r="CS13" s="308"/>
      <c r="CT13" s="308"/>
      <c r="CU13" s="308"/>
      <c r="CV13" s="308"/>
      <c r="CW13" s="308"/>
      <c r="CX13" s="308"/>
      <c r="CY13" s="308"/>
      <c r="CZ13" s="308"/>
      <c r="DA13" s="308"/>
      <c r="DB13" s="308"/>
      <c r="DC13" s="308"/>
    </row>
    <row r="14" spans="1:107" ht="15" customHeight="1">
      <c r="A14" s="46"/>
      <c r="B14" s="303" t="s">
        <v>120</v>
      </c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3"/>
      <c r="AJ14" s="303"/>
      <c r="AK14" s="244" t="s">
        <v>120</v>
      </c>
      <c r="AL14" s="244"/>
      <c r="AM14" s="244"/>
      <c r="AN14" s="244"/>
      <c r="AO14" s="244"/>
      <c r="AP14" s="244"/>
      <c r="AQ14" s="245" t="s">
        <v>120</v>
      </c>
      <c r="AR14" s="245"/>
      <c r="AS14" s="245"/>
      <c r="AT14" s="245"/>
      <c r="AU14" s="245"/>
      <c r="AV14" s="245"/>
      <c r="AW14" s="245"/>
      <c r="AX14" s="245"/>
      <c r="AY14" s="245"/>
      <c r="AZ14" s="245"/>
      <c r="BA14" s="245"/>
      <c r="BB14" s="245"/>
      <c r="BC14" s="245"/>
      <c r="BD14" s="245"/>
      <c r="BE14" s="245"/>
      <c r="BF14" s="245"/>
      <c r="BG14" s="307" t="s">
        <v>120</v>
      </c>
      <c r="BH14" s="307"/>
      <c r="BI14" s="307"/>
      <c r="BJ14" s="307"/>
      <c r="BK14" s="307"/>
      <c r="BL14" s="307"/>
      <c r="BM14" s="307"/>
      <c r="BN14" s="307"/>
      <c r="BO14" s="307"/>
      <c r="BP14" s="307"/>
      <c r="BQ14" s="307"/>
      <c r="BR14" s="307"/>
      <c r="BS14" s="307"/>
      <c r="BT14" s="307"/>
      <c r="BU14" s="307"/>
      <c r="BV14" s="307"/>
      <c r="BW14" s="307"/>
      <c r="BX14" s="307"/>
      <c r="BY14" s="307"/>
      <c r="BZ14" s="306" t="s">
        <v>120</v>
      </c>
      <c r="CA14" s="306"/>
      <c r="CB14" s="306"/>
      <c r="CC14" s="306"/>
      <c r="CD14" s="306"/>
      <c r="CE14" s="306"/>
      <c r="CF14" s="306"/>
      <c r="CG14" s="306"/>
      <c r="CH14" s="306"/>
      <c r="CI14" s="306"/>
      <c r="CJ14" s="306"/>
      <c r="CK14" s="306"/>
      <c r="CL14" s="306"/>
      <c r="CM14" s="306"/>
      <c r="CN14" s="306"/>
      <c r="CO14" s="308" t="s">
        <v>120</v>
      </c>
      <c r="CP14" s="308"/>
      <c r="CQ14" s="308"/>
      <c r="CR14" s="308"/>
      <c r="CS14" s="308"/>
      <c r="CT14" s="308"/>
      <c r="CU14" s="308"/>
      <c r="CV14" s="308"/>
      <c r="CW14" s="308"/>
      <c r="CX14" s="308"/>
      <c r="CY14" s="308"/>
      <c r="CZ14" s="308"/>
      <c r="DA14" s="308"/>
      <c r="DB14" s="308"/>
      <c r="DC14" s="308"/>
    </row>
    <row r="15" spans="1:107" ht="15" customHeight="1">
      <c r="A15" s="46"/>
      <c r="B15" s="303" t="s">
        <v>120</v>
      </c>
      <c r="C15" s="303"/>
      <c r="D15" s="303"/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303"/>
      <c r="AA15" s="303"/>
      <c r="AB15" s="303"/>
      <c r="AC15" s="303"/>
      <c r="AD15" s="303"/>
      <c r="AE15" s="303"/>
      <c r="AF15" s="303"/>
      <c r="AG15" s="303"/>
      <c r="AH15" s="303"/>
      <c r="AI15" s="303"/>
      <c r="AJ15" s="303"/>
      <c r="AK15" s="244" t="s">
        <v>120</v>
      </c>
      <c r="AL15" s="244"/>
      <c r="AM15" s="244"/>
      <c r="AN15" s="244"/>
      <c r="AO15" s="244"/>
      <c r="AP15" s="244"/>
      <c r="AQ15" s="245" t="s">
        <v>120</v>
      </c>
      <c r="AR15" s="245"/>
      <c r="AS15" s="245"/>
      <c r="AT15" s="245"/>
      <c r="AU15" s="245"/>
      <c r="AV15" s="245"/>
      <c r="AW15" s="245"/>
      <c r="AX15" s="245"/>
      <c r="AY15" s="245"/>
      <c r="AZ15" s="245"/>
      <c r="BA15" s="245"/>
      <c r="BB15" s="245"/>
      <c r="BC15" s="245"/>
      <c r="BD15" s="245"/>
      <c r="BE15" s="245"/>
      <c r="BF15" s="245"/>
      <c r="BG15" s="307" t="s">
        <v>120</v>
      </c>
      <c r="BH15" s="307"/>
      <c r="BI15" s="307"/>
      <c r="BJ15" s="307"/>
      <c r="BK15" s="307"/>
      <c r="BL15" s="307"/>
      <c r="BM15" s="307"/>
      <c r="BN15" s="307"/>
      <c r="BO15" s="307"/>
      <c r="BP15" s="307"/>
      <c r="BQ15" s="307"/>
      <c r="BR15" s="307"/>
      <c r="BS15" s="307"/>
      <c r="BT15" s="307"/>
      <c r="BU15" s="307"/>
      <c r="BV15" s="307"/>
      <c r="BW15" s="307"/>
      <c r="BX15" s="307"/>
      <c r="BY15" s="307"/>
      <c r="BZ15" s="306" t="s">
        <v>120</v>
      </c>
      <c r="CA15" s="306"/>
      <c r="CB15" s="306"/>
      <c r="CC15" s="306"/>
      <c r="CD15" s="306"/>
      <c r="CE15" s="306"/>
      <c r="CF15" s="306"/>
      <c r="CG15" s="306"/>
      <c r="CH15" s="306"/>
      <c r="CI15" s="306"/>
      <c r="CJ15" s="306"/>
      <c r="CK15" s="306"/>
      <c r="CL15" s="306"/>
      <c r="CM15" s="306"/>
      <c r="CN15" s="306"/>
      <c r="CO15" s="308" t="s">
        <v>120</v>
      </c>
      <c r="CP15" s="308"/>
      <c r="CQ15" s="308"/>
      <c r="CR15" s="308"/>
      <c r="CS15" s="308"/>
      <c r="CT15" s="308"/>
      <c r="CU15" s="308"/>
      <c r="CV15" s="308"/>
      <c r="CW15" s="308"/>
      <c r="CX15" s="308"/>
      <c r="CY15" s="308"/>
      <c r="CZ15" s="308"/>
      <c r="DA15" s="308"/>
      <c r="DB15" s="308"/>
      <c r="DC15" s="308"/>
    </row>
    <row r="16" spans="1:107" ht="15" customHeight="1">
      <c r="A16" s="46"/>
      <c r="B16" s="303" t="s">
        <v>120</v>
      </c>
      <c r="C16" s="303"/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3"/>
      <c r="W16" s="303"/>
      <c r="X16" s="303"/>
      <c r="Y16" s="303"/>
      <c r="Z16" s="303"/>
      <c r="AA16" s="303"/>
      <c r="AB16" s="303"/>
      <c r="AC16" s="303"/>
      <c r="AD16" s="303"/>
      <c r="AE16" s="303"/>
      <c r="AF16" s="303"/>
      <c r="AG16" s="303"/>
      <c r="AH16" s="303"/>
      <c r="AI16" s="303"/>
      <c r="AJ16" s="303"/>
      <c r="AK16" s="244" t="s">
        <v>120</v>
      </c>
      <c r="AL16" s="244"/>
      <c r="AM16" s="244"/>
      <c r="AN16" s="244"/>
      <c r="AO16" s="244"/>
      <c r="AP16" s="244"/>
      <c r="AQ16" s="245" t="s">
        <v>120</v>
      </c>
      <c r="AR16" s="245"/>
      <c r="AS16" s="245"/>
      <c r="AT16" s="245"/>
      <c r="AU16" s="245"/>
      <c r="AV16" s="245"/>
      <c r="AW16" s="245"/>
      <c r="AX16" s="245"/>
      <c r="AY16" s="245"/>
      <c r="AZ16" s="245"/>
      <c r="BA16" s="245"/>
      <c r="BB16" s="245"/>
      <c r="BC16" s="245"/>
      <c r="BD16" s="245"/>
      <c r="BE16" s="245"/>
      <c r="BF16" s="245"/>
      <c r="BG16" s="307" t="s">
        <v>120</v>
      </c>
      <c r="BH16" s="307"/>
      <c r="BI16" s="307"/>
      <c r="BJ16" s="307"/>
      <c r="BK16" s="307"/>
      <c r="BL16" s="307"/>
      <c r="BM16" s="307"/>
      <c r="BN16" s="307"/>
      <c r="BO16" s="307"/>
      <c r="BP16" s="307"/>
      <c r="BQ16" s="307"/>
      <c r="BR16" s="307"/>
      <c r="BS16" s="307"/>
      <c r="BT16" s="307"/>
      <c r="BU16" s="307"/>
      <c r="BV16" s="307"/>
      <c r="BW16" s="307"/>
      <c r="BX16" s="307"/>
      <c r="BY16" s="307"/>
      <c r="BZ16" s="306" t="s">
        <v>120</v>
      </c>
      <c r="CA16" s="306"/>
      <c r="CB16" s="306"/>
      <c r="CC16" s="306"/>
      <c r="CD16" s="306"/>
      <c r="CE16" s="306"/>
      <c r="CF16" s="306"/>
      <c r="CG16" s="306"/>
      <c r="CH16" s="306"/>
      <c r="CI16" s="306"/>
      <c r="CJ16" s="306"/>
      <c r="CK16" s="306"/>
      <c r="CL16" s="306"/>
      <c r="CM16" s="306"/>
      <c r="CN16" s="306"/>
      <c r="CO16" s="308" t="s">
        <v>120</v>
      </c>
      <c r="CP16" s="308"/>
      <c r="CQ16" s="308"/>
      <c r="CR16" s="308"/>
      <c r="CS16" s="308"/>
      <c r="CT16" s="308"/>
      <c r="CU16" s="308"/>
      <c r="CV16" s="308"/>
      <c r="CW16" s="308"/>
      <c r="CX16" s="308"/>
      <c r="CY16" s="308"/>
      <c r="CZ16" s="308"/>
      <c r="DA16" s="308"/>
      <c r="DB16" s="308"/>
      <c r="DC16" s="308"/>
    </row>
    <row r="17" spans="1:107" ht="15" customHeight="1">
      <c r="A17" s="46"/>
      <c r="B17" s="303" t="s">
        <v>120</v>
      </c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303"/>
      <c r="Y17" s="303"/>
      <c r="Z17" s="303"/>
      <c r="AA17" s="303"/>
      <c r="AB17" s="303"/>
      <c r="AC17" s="303"/>
      <c r="AD17" s="303"/>
      <c r="AE17" s="303"/>
      <c r="AF17" s="303"/>
      <c r="AG17" s="303"/>
      <c r="AH17" s="303"/>
      <c r="AI17" s="303"/>
      <c r="AJ17" s="303"/>
      <c r="AK17" s="244" t="s">
        <v>120</v>
      </c>
      <c r="AL17" s="244"/>
      <c r="AM17" s="244"/>
      <c r="AN17" s="244"/>
      <c r="AO17" s="244"/>
      <c r="AP17" s="244"/>
      <c r="AQ17" s="245" t="s">
        <v>120</v>
      </c>
      <c r="AR17" s="245"/>
      <c r="AS17" s="245"/>
      <c r="AT17" s="245"/>
      <c r="AU17" s="245"/>
      <c r="AV17" s="245"/>
      <c r="AW17" s="245"/>
      <c r="AX17" s="245"/>
      <c r="AY17" s="245"/>
      <c r="AZ17" s="245"/>
      <c r="BA17" s="245"/>
      <c r="BB17" s="245"/>
      <c r="BC17" s="245"/>
      <c r="BD17" s="245"/>
      <c r="BE17" s="245"/>
      <c r="BF17" s="245"/>
      <c r="BG17" s="307" t="s">
        <v>120</v>
      </c>
      <c r="BH17" s="307"/>
      <c r="BI17" s="307"/>
      <c r="BJ17" s="307"/>
      <c r="BK17" s="307"/>
      <c r="BL17" s="307"/>
      <c r="BM17" s="307"/>
      <c r="BN17" s="307"/>
      <c r="BO17" s="307"/>
      <c r="BP17" s="307"/>
      <c r="BQ17" s="307"/>
      <c r="BR17" s="307"/>
      <c r="BS17" s="307"/>
      <c r="BT17" s="307"/>
      <c r="BU17" s="307"/>
      <c r="BV17" s="307"/>
      <c r="BW17" s="307"/>
      <c r="BX17" s="307"/>
      <c r="BY17" s="307"/>
      <c r="BZ17" s="306" t="s">
        <v>120</v>
      </c>
      <c r="CA17" s="306"/>
      <c r="CB17" s="306"/>
      <c r="CC17" s="306"/>
      <c r="CD17" s="306"/>
      <c r="CE17" s="306"/>
      <c r="CF17" s="306"/>
      <c r="CG17" s="306"/>
      <c r="CH17" s="306"/>
      <c r="CI17" s="306"/>
      <c r="CJ17" s="306"/>
      <c r="CK17" s="306"/>
      <c r="CL17" s="306"/>
      <c r="CM17" s="306"/>
      <c r="CN17" s="306"/>
      <c r="CO17" s="308" t="s">
        <v>120</v>
      </c>
      <c r="CP17" s="308"/>
      <c r="CQ17" s="308"/>
      <c r="CR17" s="308"/>
      <c r="CS17" s="308"/>
      <c r="CT17" s="308"/>
      <c r="CU17" s="308"/>
      <c r="CV17" s="308"/>
      <c r="CW17" s="308"/>
      <c r="CX17" s="308"/>
      <c r="CY17" s="308"/>
      <c r="CZ17" s="308"/>
      <c r="DA17" s="308"/>
      <c r="DB17" s="308"/>
      <c r="DC17" s="308"/>
    </row>
    <row r="18" spans="1:107" ht="15" customHeight="1">
      <c r="A18" s="46"/>
      <c r="B18" s="303" t="s">
        <v>120</v>
      </c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303"/>
      <c r="N18" s="303"/>
      <c r="O18" s="303"/>
      <c r="P18" s="303"/>
      <c r="Q18" s="303"/>
      <c r="R18" s="303"/>
      <c r="S18" s="303"/>
      <c r="T18" s="303"/>
      <c r="U18" s="303"/>
      <c r="V18" s="303"/>
      <c r="W18" s="303"/>
      <c r="X18" s="303"/>
      <c r="Y18" s="303"/>
      <c r="Z18" s="303"/>
      <c r="AA18" s="303"/>
      <c r="AB18" s="303"/>
      <c r="AC18" s="303"/>
      <c r="AD18" s="303"/>
      <c r="AE18" s="303"/>
      <c r="AF18" s="303"/>
      <c r="AG18" s="303"/>
      <c r="AH18" s="303"/>
      <c r="AI18" s="303"/>
      <c r="AJ18" s="303"/>
      <c r="AK18" s="244" t="s">
        <v>120</v>
      </c>
      <c r="AL18" s="244"/>
      <c r="AM18" s="244"/>
      <c r="AN18" s="244"/>
      <c r="AO18" s="244"/>
      <c r="AP18" s="244"/>
      <c r="AQ18" s="245" t="s">
        <v>120</v>
      </c>
      <c r="AR18" s="245"/>
      <c r="AS18" s="245"/>
      <c r="AT18" s="245"/>
      <c r="AU18" s="245"/>
      <c r="AV18" s="245"/>
      <c r="AW18" s="245"/>
      <c r="AX18" s="245"/>
      <c r="AY18" s="245"/>
      <c r="AZ18" s="245"/>
      <c r="BA18" s="245"/>
      <c r="BB18" s="245"/>
      <c r="BC18" s="245"/>
      <c r="BD18" s="245"/>
      <c r="BE18" s="245"/>
      <c r="BF18" s="245"/>
      <c r="BG18" s="307" t="s">
        <v>120</v>
      </c>
      <c r="BH18" s="307"/>
      <c r="BI18" s="307"/>
      <c r="BJ18" s="307"/>
      <c r="BK18" s="307"/>
      <c r="BL18" s="307"/>
      <c r="BM18" s="307"/>
      <c r="BN18" s="307"/>
      <c r="BO18" s="307"/>
      <c r="BP18" s="307"/>
      <c r="BQ18" s="307"/>
      <c r="BR18" s="307"/>
      <c r="BS18" s="307"/>
      <c r="BT18" s="307"/>
      <c r="BU18" s="307"/>
      <c r="BV18" s="307"/>
      <c r="BW18" s="307"/>
      <c r="BX18" s="307"/>
      <c r="BY18" s="307"/>
      <c r="BZ18" s="306" t="s">
        <v>120</v>
      </c>
      <c r="CA18" s="306"/>
      <c r="CB18" s="306"/>
      <c r="CC18" s="306"/>
      <c r="CD18" s="306"/>
      <c r="CE18" s="306"/>
      <c r="CF18" s="306"/>
      <c r="CG18" s="306"/>
      <c r="CH18" s="306"/>
      <c r="CI18" s="306"/>
      <c r="CJ18" s="306"/>
      <c r="CK18" s="306"/>
      <c r="CL18" s="306"/>
      <c r="CM18" s="306"/>
      <c r="CN18" s="306"/>
      <c r="CO18" s="308" t="s">
        <v>120</v>
      </c>
      <c r="CP18" s="308"/>
      <c r="CQ18" s="308"/>
      <c r="CR18" s="308"/>
      <c r="CS18" s="308"/>
      <c r="CT18" s="308"/>
      <c r="CU18" s="308"/>
      <c r="CV18" s="308"/>
      <c r="CW18" s="308"/>
      <c r="CX18" s="308"/>
      <c r="CY18" s="308"/>
      <c r="CZ18" s="308"/>
      <c r="DA18" s="308"/>
      <c r="DB18" s="308"/>
      <c r="DC18" s="308"/>
    </row>
    <row r="19" spans="1:107" ht="15" customHeight="1">
      <c r="A19" s="46"/>
      <c r="B19" s="303" t="s">
        <v>120</v>
      </c>
      <c r="C19" s="303"/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3"/>
      <c r="P19" s="303"/>
      <c r="Q19" s="303"/>
      <c r="R19" s="303"/>
      <c r="S19" s="303"/>
      <c r="T19" s="303"/>
      <c r="U19" s="303"/>
      <c r="V19" s="303"/>
      <c r="W19" s="303"/>
      <c r="X19" s="303"/>
      <c r="Y19" s="303"/>
      <c r="Z19" s="303"/>
      <c r="AA19" s="303"/>
      <c r="AB19" s="303"/>
      <c r="AC19" s="303"/>
      <c r="AD19" s="303"/>
      <c r="AE19" s="303"/>
      <c r="AF19" s="303"/>
      <c r="AG19" s="303"/>
      <c r="AH19" s="303"/>
      <c r="AI19" s="303"/>
      <c r="AJ19" s="303"/>
      <c r="AK19" s="244" t="s">
        <v>120</v>
      </c>
      <c r="AL19" s="244"/>
      <c r="AM19" s="244"/>
      <c r="AN19" s="244"/>
      <c r="AO19" s="244"/>
      <c r="AP19" s="244"/>
      <c r="AQ19" s="245" t="s">
        <v>120</v>
      </c>
      <c r="AR19" s="245"/>
      <c r="AS19" s="245"/>
      <c r="AT19" s="245"/>
      <c r="AU19" s="245"/>
      <c r="AV19" s="245"/>
      <c r="AW19" s="245"/>
      <c r="AX19" s="245"/>
      <c r="AY19" s="245"/>
      <c r="AZ19" s="245"/>
      <c r="BA19" s="245"/>
      <c r="BB19" s="245"/>
      <c r="BC19" s="245"/>
      <c r="BD19" s="245"/>
      <c r="BE19" s="245"/>
      <c r="BF19" s="245"/>
      <c r="BG19" s="307" t="s">
        <v>120</v>
      </c>
      <c r="BH19" s="307"/>
      <c r="BI19" s="307"/>
      <c r="BJ19" s="307"/>
      <c r="BK19" s="307"/>
      <c r="BL19" s="307"/>
      <c r="BM19" s="307"/>
      <c r="BN19" s="307"/>
      <c r="BO19" s="307"/>
      <c r="BP19" s="307"/>
      <c r="BQ19" s="307"/>
      <c r="BR19" s="307"/>
      <c r="BS19" s="307"/>
      <c r="BT19" s="307"/>
      <c r="BU19" s="307"/>
      <c r="BV19" s="307"/>
      <c r="BW19" s="307"/>
      <c r="BX19" s="307"/>
      <c r="BY19" s="307"/>
      <c r="BZ19" s="306" t="s">
        <v>120</v>
      </c>
      <c r="CA19" s="306"/>
      <c r="CB19" s="306"/>
      <c r="CC19" s="306"/>
      <c r="CD19" s="306"/>
      <c r="CE19" s="306"/>
      <c r="CF19" s="306"/>
      <c r="CG19" s="306"/>
      <c r="CH19" s="306"/>
      <c r="CI19" s="306"/>
      <c r="CJ19" s="306"/>
      <c r="CK19" s="306"/>
      <c r="CL19" s="306"/>
      <c r="CM19" s="306"/>
      <c r="CN19" s="306"/>
      <c r="CO19" s="308" t="s">
        <v>120</v>
      </c>
      <c r="CP19" s="308"/>
      <c r="CQ19" s="308"/>
      <c r="CR19" s="308"/>
      <c r="CS19" s="308"/>
      <c r="CT19" s="308"/>
      <c r="CU19" s="308"/>
      <c r="CV19" s="308"/>
      <c r="CW19" s="308"/>
      <c r="CX19" s="308"/>
      <c r="CY19" s="308"/>
      <c r="CZ19" s="308"/>
      <c r="DA19" s="308"/>
      <c r="DB19" s="308"/>
      <c r="DC19" s="308"/>
    </row>
    <row r="20" spans="1:107" ht="15" customHeight="1">
      <c r="A20" s="46"/>
      <c r="B20" s="303" t="s">
        <v>120</v>
      </c>
      <c r="C20" s="303"/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3"/>
      <c r="V20" s="303"/>
      <c r="W20" s="303"/>
      <c r="X20" s="303"/>
      <c r="Y20" s="303"/>
      <c r="Z20" s="303"/>
      <c r="AA20" s="303"/>
      <c r="AB20" s="303"/>
      <c r="AC20" s="303"/>
      <c r="AD20" s="303"/>
      <c r="AE20" s="303"/>
      <c r="AF20" s="303"/>
      <c r="AG20" s="303"/>
      <c r="AH20" s="303"/>
      <c r="AI20" s="303"/>
      <c r="AJ20" s="303"/>
      <c r="AK20" s="244" t="s">
        <v>120</v>
      </c>
      <c r="AL20" s="244"/>
      <c r="AM20" s="244"/>
      <c r="AN20" s="244"/>
      <c r="AO20" s="244"/>
      <c r="AP20" s="244"/>
      <c r="AQ20" s="245" t="s">
        <v>120</v>
      </c>
      <c r="AR20" s="245"/>
      <c r="AS20" s="245"/>
      <c r="AT20" s="245"/>
      <c r="AU20" s="245"/>
      <c r="AV20" s="245"/>
      <c r="AW20" s="245"/>
      <c r="AX20" s="245"/>
      <c r="AY20" s="245"/>
      <c r="AZ20" s="245"/>
      <c r="BA20" s="245"/>
      <c r="BB20" s="245"/>
      <c r="BC20" s="245"/>
      <c r="BD20" s="245"/>
      <c r="BE20" s="245"/>
      <c r="BF20" s="245"/>
      <c r="BG20" s="307" t="s">
        <v>120</v>
      </c>
      <c r="BH20" s="307"/>
      <c r="BI20" s="307"/>
      <c r="BJ20" s="307"/>
      <c r="BK20" s="307"/>
      <c r="BL20" s="307"/>
      <c r="BM20" s="307"/>
      <c r="BN20" s="307"/>
      <c r="BO20" s="307"/>
      <c r="BP20" s="307"/>
      <c r="BQ20" s="307"/>
      <c r="BR20" s="307"/>
      <c r="BS20" s="307"/>
      <c r="BT20" s="307"/>
      <c r="BU20" s="307"/>
      <c r="BV20" s="307"/>
      <c r="BW20" s="307"/>
      <c r="BX20" s="307"/>
      <c r="BY20" s="307"/>
      <c r="BZ20" s="306" t="s">
        <v>120</v>
      </c>
      <c r="CA20" s="306"/>
      <c r="CB20" s="306"/>
      <c r="CC20" s="306"/>
      <c r="CD20" s="306"/>
      <c r="CE20" s="306"/>
      <c r="CF20" s="306"/>
      <c r="CG20" s="306"/>
      <c r="CH20" s="306"/>
      <c r="CI20" s="306"/>
      <c r="CJ20" s="306"/>
      <c r="CK20" s="306"/>
      <c r="CL20" s="306"/>
      <c r="CM20" s="306"/>
      <c r="CN20" s="306"/>
      <c r="CO20" s="308" t="s">
        <v>120</v>
      </c>
      <c r="CP20" s="308"/>
      <c r="CQ20" s="308"/>
      <c r="CR20" s="308"/>
      <c r="CS20" s="308"/>
      <c r="CT20" s="308"/>
      <c r="CU20" s="308"/>
      <c r="CV20" s="308"/>
      <c r="CW20" s="308"/>
      <c r="CX20" s="308"/>
      <c r="CY20" s="308"/>
      <c r="CZ20" s="308"/>
      <c r="DA20" s="308"/>
      <c r="DB20" s="308"/>
      <c r="DC20" s="308"/>
    </row>
    <row r="21" spans="1:107" ht="15" customHeight="1">
      <c r="A21" s="46"/>
      <c r="B21" s="303" t="s">
        <v>120</v>
      </c>
      <c r="C21" s="303"/>
      <c r="D21" s="303"/>
      <c r="E21" s="303"/>
      <c r="F21" s="303"/>
      <c r="G21" s="303"/>
      <c r="H21" s="303"/>
      <c r="I21" s="303"/>
      <c r="J21" s="303"/>
      <c r="K21" s="303"/>
      <c r="L21" s="303"/>
      <c r="M21" s="303"/>
      <c r="N21" s="303"/>
      <c r="O21" s="303"/>
      <c r="P21" s="303"/>
      <c r="Q21" s="303"/>
      <c r="R21" s="303"/>
      <c r="S21" s="303"/>
      <c r="T21" s="303"/>
      <c r="U21" s="303"/>
      <c r="V21" s="303"/>
      <c r="W21" s="303"/>
      <c r="X21" s="303"/>
      <c r="Y21" s="303"/>
      <c r="Z21" s="303"/>
      <c r="AA21" s="303"/>
      <c r="AB21" s="303"/>
      <c r="AC21" s="303"/>
      <c r="AD21" s="303"/>
      <c r="AE21" s="303"/>
      <c r="AF21" s="303"/>
      <c r="AG21" s="303"/>
      <c r="AH21" s="303"/>
      <c r="AI21" s="303"/>
      <c r="AJ21" s="303"/>
      <c r="AK21" s="244" t="s">
        <v>120</v>
      </c>
      <c r="AL21" s="244"/>
      <c r="AM21" s="244"/>
      <c r="AN21" s="244"/>
      <c r="AO21" s="244"/>
      <c r="AP21" s="244"/>
      <c r="AQ21" s="245" t="s">
        <v>120</v>
      </c>
      <c r="AR21" s="245"/>
      <c r="AS21" s="245"/>
      <c r="AT21" s="245"/>
      <c r="AU21" s="245"/>
      <c r="AV21" s="245"/>
      <c r="AW21" s="245"/>
      <c r="AX21" s="245"/>
      <c r="AY21" s="245"/>
      <c r="AZ21" s="245"/>
      <c r="BA21" s="245"/>
      <c r="BB21" s="245"/>
      <c r="BC21" s="245"/>
      <c r="BD21" s="245"/>
      <c r="BE21" s="245"/>
      <c r="BF21" s="245"/>
      <c r="BG21" s="307" t="s">
        <v>120</v>
      </c>
      <c r="BH21" s="307"/>
      <c r="BI21" s="307"/>
      <c r="BJ21" s="307"/>
      <c r="BK21" s="307"/>
      <c r="BL21" s="307"/>
      <c r="BM21" s="307"/>
      <c r="BN21" s="307"/>
      <c r="BO21" s="307"/>
      <c r="BP21" s="307"/>
      <c r="BQ21" s="307"/>
      <c r="BR21" s="307"/>
      <c r="BS21" s="307"/>
      <c r="BT21" s="307"/>
      <c r="BU21" s="307"/>
      <c r="BV21" s="307"/>
      <c r="BW21" s="307"/>
      <c r="BX21" s="307"/>
      <c r="BY21" s="307"/>
      <c r="BZ21" s="306" t="s">
        <v>120</v>
      </c>
      <c r="CA21" s="306"/>
      <c r="CB21" s="306"/>
      <c r="CC21" s="306"/>
      <c r="CD21" s="306"/>
      <c r="CE21" s="306"/>
      <c r="CF21" s="306"/>
      <c r="CG21" s="306"/>
      <c r="CH21" s="306"/>
      <c r="CI21" s="306"/>
      <c r="CJ21" s="306"/>
      <c r="CK21" s="306"/>
      <c r="CL21" s="306"/>
      <c r="CM21" s="306"/>
      <c r="CN21" s="306"/>
      <c r="CO21" s="308" t="s">
        <v>120</v>
      </c>
      <c r="CP21" s="308"/>
      <c r="CQ21" s="308"/>
      <c r="CR21" s="308"/>
      <c r="CS21" s="308"/>
      <c r="CT21" s="308"/>
      <c r="CU21" s="308"/>
      <c r="CV21" s="308"/>
      <c r="CW21" s="308"/>
      <c r="CX21" s="308"/>
      <c r="CY21" s="308"/>
      <c r="CZ21" s="308"/>
      <c r="DA21" s="308"/>
      <c r="DB21" s="308"/>
      <c r="DC21" s="308"/>
    </row>
    <row r="22" spans="1:107" ht="15" customHeight="1">
      <c r="A22" s="46"/>
      <c r="B22" s="303" t="s">
        <v>120</v>
      </c>
      <c r="C22" s="303"/>
      <c r="D22" s="303"/>
      <c r="E22" s="303"/>
      <c r="F22" s="303"/>
      <c r="G22" s="303"/>
      <c r="H22" s="303"/>
      <c r="I22" s="303"/>
      <c r="J22" s="303"/>
      <c r="K22" s="303"/>
      <c r="L22" s="303"/>
      <c r="M22" s="303"/>
      <c r="N22" s="303"/>
      <c r="O22" s="303"/>
      <c r="P22" s="303"/>
      <c r="Q22" s="303"/>
      <c r="R22" s="303"/>
      <c r="S22" s="303"/>
      <c r="T22" s="303"/>
      <c r="U22" s="303"/>
      <c r="V22" s="303"/>
      <c r="W22" s="303"/>
      <c r="X22" s="303"/>
      <c r="Y22" s="303"/>
      <c r="Z22" s="303"/>
      <c r="AA22" s="303"/>
      <c r="AB22" s="303"/>
      <c r="AC22" s="303"/>
      <c r="AD22" s="303"/>
      <c r="AE22" s="303"/>
      <c r="AF22" s="303"/>
      <c r="AG22" s="303"/>
      <c r="AH22" s="303"/>
      <c r="AI22" s="303"/>
      <c r="AJ22" s="303"/>
      <c r="AK22" s="244" t="s">
        <v>120</v>
      </c>
      <c r="AL22" s="244"/>
      <c r="AM22" s="244"/>
      <c r="AN22" s="244"/>
      <c r="AO22" s="244"/>
      <c r="AP22" s="244"/>
      <c r="AQ22" s="245" t="s">
        <v>120</v>
      </c>
      <c r="AR22" s="245"/>
      <c r="AS22" s="245"/>
      <c r="AT22" s="245"/>
      <c r="AU22" s="245"/>
      <c r="AV22" s="245"/>
      <c r="AW22" s="245"/>
      <c r="AX22" s="245"/>
      <c r="AY22" s="245"/>
      <c r="AZ22" s="245"/>
      <c r="BA22" s="245"/>
      <c r="BB22" s="245"/>
      <c r="BC22" s="245"/>
      <c r="BD22" s="245"/>
      <c r="BE22" s="245"/>
      <c r="BF22" s="245"/>
      <c r="BG22" s="307" t="s">
        <v>120</v>
      </c>
      <c r="BH22" s="307"/>
      <c r="BI22" s="307"/>
      <c r="BJ22" s="307"/>
      <c r="BK22" s="307"/>
      <c r="BL22" s="307"/>
      <c r="BM22" s="307"/>
      <c r="BN22" s="307"/>
      <c r="BO22" s="307"/>
      <c r="BP22" s="307"/>
      <c r="BQ22" s="307"/>
      <c r="BR22" s="307"/>
      <c r="BS22" s="307"/>
      <c r="BT22" s="307"/>
      <c r="BU22" s="307"/>
      <c r="BV22" s="307"/>
      <c r="BW22" s="307"/>
      <c r="BX22" s="307"/>
      <c r="BY22" s="307"/>
      <c r="BZ22" s="306" t="s">
        <v>120</v>
      </c>
      <c r="CA22" s="306"/>
      <c r="CB22" s="306"/>
      <c r="CC22" s="306"/>
      <c r="CD22" s="306"/>
      <c r="CE22" s="306"/>
      <c r="CF22" s="306"/>
      <c r="CG22" s="306"/>
      <c r="CH22" s="306"/>
      <c r="CI22" s="306"/>
      <c r="CJ22" s="306"/>
      <c r="CK22" s="306"/>
      <c r="CL22" s="306"/>
      <c r="CM22" s="306"/>
      <c r="CN22" s="306"/>
      <c r="CO22" s="308" t="s">
        <v>120</v>
      </c>
      <c r="CP22" s="308"/>
      <c r="CQ22" s="308"/>
      <c r="CR22" s="308"/>
      <c r="CS22" s="308"/>
      <c r="CT22" s="308"/>
      <c r="CU22" s="308"/>
      <c r="CV22" s="308"/>
      <c r="CW22" s="308"/>
      <c r="CX22" s="308"/>
      <c r="CY22" s="308"/>
      <c r="CZ22" s="308"/>
      <c r="DA22" s="308"/>
      <c r="DB22" s="308"/>
      <c r="DC22" s="308"/>
    </row>
    <row r="23" spans="1:107" ht="23.25" customHeight="1">
      <c r="A23" s="312" t="s">
        <v>60</v>
      </c>
      <c r="B23" s="312"/>
      <c r="C23" s="312"/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312"/>
      <c r="X23" s="312"/>
      <c r="Y23" s="312"/>
      <c r="Z23" s="312"/>
      <c r="AA23" s="312"/>
      <c r="AB23" s="312"/>
      <c r="AC23" s="312"/>
      <c r="AD23" s="312"/>
      <c r="AE23" s="312"/>
      <c r="AF23" s="312"/>
      <c r="AG23" s="312"/>
      <c r="AH23" s="312"/>
      <c r="AI23" s="312"/>
      <c r="AJ23" s="312"/>
      <c r="AK23" s="244" t="s">
        <v>61</v>
      </c>
      <c r="AL23" s="244"/>
      <c r="AM23" s="244"/>
      <c r="AN23" s="244"/>
      <c r="AO23" s="244"/>
      <c r="AP23" s="244"/>
      <c r="AQ23" s="245" t="s">
        <v>47</v>
      </c>
      <c r="AR23" s="245"/>
      <c r="AS23" s="245"/>
      <c r="AT23" s="245"/>
      <c r="AU23" s="245"/>
      <c r="AV23" s="245"/>
      <c r="AW23" s="245"/>
      <c r="AX23" s="245"/>
      <c r="AY23" s="245"/>
      <c r="AZ23" s="245"/>
      <c r="BA23" s="245"/>
      <c r="BB23" s="245"/>
      <c r="BC23" s="245"/>
      <c r="BD23" s="245"/>
      <c r="BE23" s="245"/>
      <c r="BF23" s="245"/>
      <c r="BG23" s="307" t="s">
        <v>120</v>
      </c>
      <c r="BH23" s="307"/>
      <c r="BI23" s="307"/>
      <c r="BJ23" s="307"/>
      <c r="BK23" s="307"/>
      <c r="BL23" s="307"/>
      <c r="BM23" s="307"/>
      <c r="BN23" s="307"/>
      <c r="BO23" s="307"/>
      <c r="BP23" s="307"/>
      <c r="BQ23" s="307"/>
      <c r="BR23" s="307"/>
      <c r="BS23" s="307"/>
      <c r="BT23" s="307"/>
      <c r="BU23" s="307"/>
      <c r="BV23" s="307"/>
      <c r="BW23" s="307"/>
      <c r="BX23" s="307"/>
      <c r="BY23" s="307"/>
      <c r="BZ23" s="306" t="s">
        <v>120</v>
      </c>
      <c r="CA23" s="306"/>
      <c r="CB23" s="306"/>
      <c r="CC23" s="306"/>
      <c r="CD23" s="306"/>
      <c r="CE23" s="306"/>
      <c r="CF23" s="306"/>
      <c r="CG23" s="306"/>
      <c r="CH23" s="306"/>
      <c r="CI23" s="306"/>
      <c r="CJ23" s="306"/>
      <c r="CK23" s="306"/>
      <c r="CL23" s="306"/>
      <c r="CM23" s="306"/>
      <c r="CN23" s="306"/>
      <c r="CO23" s="308" t="s">
        <v>120</v>
      </c>
      <c r="CP23" s="308"/>
      <c r="CQ23" s="308"/>
      <c r="CR23" s="308"/>
      <c r="CS23" s="308"/>
      <c r="CT23" s="308"/>
      <c r="CU23" s="308"/>
      <c r="CV23" s="308"/>
      <c r="CW23" s="308"/>
      <c r="CX23" s="308"/>
      <c r="CY23" s="308"/>
      <c r="CZ23" s="308"/>
      <c r="DA23" s="308"/>
      <c r="DB23" s="308"/>
      <c r="DC23" s="308"/>
    </row>
    <row r="24" spans="1:107" ht="15" customHeight="1">
      <c r="A24" s="314" t="s">
        <v>59</v>
      </c>
      <c r="B24" s="314"/>
      <c r="C24" s="314"/>
      <c r="D24" s="314"/>
      <c r="E24" s="314"/>
      <c r="F24" s="314"/>
      <c r="G24" s="314"/>
      <c r="H24" s="314"/>
      <c r="I24" s="314"/>
      <c r="J24" s="314"/>
      <c r="K24" s="314"/>
      <c r="L24" s="314"/>
      <c r="M24" s="314"/>
      <c r="N24" s="314"/>
      <c r="O24" s="314"/>
      <c r="P24" s="314"/>
      <c r="Q24" s="314"/>
      <c r="R24" s="314"/>
      <c r="S24" s="314"/>
      <c r="T24" s="314"/>
      <c r="U24" s="314"/>
      <c r="V24" s="314"/>
      <c r="W24" s="314"/>
      <c r="X24" s="314"/>
      <c r="Y24" s="314"/>
      <c r="Z24" s="314"/>
      <c r="AA24" s="314"/>
      <c r="AB24" s="314"/>
      <c r="AC24" s="314"/>
      <c r="AD24" s="314"/>
      <c r="AE24" s="314"/>
      <c r="AF24" s="314"/>
      <c r="AG24" s="314"/>
      <c r="AH24" s="314"/>
      <c r="AI24" s="314"/>
      <c r="AJ24" s="314"/>
      <c r="AK24" s="244" t="s">
        <v>120</v>
      </c>
      <c r="AL24" s="244"/>
      <c r="AM24" s="244"/>
      <c r="AN24" s="244"/>
      <c r="AO24" s="244"/>
      <c r="AP24" s="244"/>
      <c r="AQ24" s="245" t="s">
        <v>120</v>
      </c>
      <c r="AR24" s="245"/>
      <c r="AS24" s="245"/>
      <c r="AT24" s="245"/>
      <c r="AU24" s="245"/>
      <c r="AV24" s="245"/>
      <c r="AW24" s="245"/>
      <c r="AX24" s="245"/>
      <c r="AY24" s="245"/>
      <c r="AZ24" s="245"/>
      <c r="BA24" s="245"/>
      <c r="BB24" s="245"/>
      <c r="BC24" s="245"/>
      <c r="BD24" s="245"/>
      <c r="BE24" s="245"/>
      <c r="BF24" s="245"/>
      <c r="BG24" s="307" t="s">
        <v>120</v>
      </c>
      <c r="BH24" s="307"/>
      <c r="BI24" s="307"/>
      <c r="BJ24" s="307"/>
      <c r="BK24" s="307"/>
      <c r="BL24" s="307"/>
      <c r="BM24" s="307"/>
      <c r="BN24" s="307"/>
      <c r="BO24" s="307"/>
      <c r="BP24" s="307"/>
      <c r="BQ24" s="307"/>
      <c r="BR24" s="307"/>
      <c r="BS24" s="307"/>
      <c r="BT24" s="307"/>
      <c r="BU24" s="307"/>
      <c r="BV24" s="307"/>
      <c r="BW24" s="307"/>
      <c r="BX24" s="307"/>
      <c r="BY24" s="307"/>
      <c r="BZ24" s="306" t="s">
        <v>120</v>
      </c>
      <c r="CA24" s="306"/>
      <c r="CB24" s="306"/>
      <c r="CC24" s="306"/>
      <c r="CD24" s="306"/>
      <c r="CE24" s="306"/>
      <c r="CF24" s="306"/>
      <c r="CG24" s="306"/>
      <c r="CH24" s="306"/>
      <c r="CI24" s="306"/>
      <c r="CJ24" s="306"/>
      <c r="CK24" s="306"/>
      <c r="CL24" s="306"/>
      <c r="CM24" s="306"/>
      <c r="CN24" s="306"/>
      <c r="CO24" s="308" t="s">
        <v>120</v>
      </c>
      <c r="CP24" s="308"/>
      <c r="CQ24" s="308"/>
      <c r="CR24" s="308"/>
      <c r="CS24" s="308"/>
      <c r="CT24" s="308"/>
      <c r="CU24" s="308"/>
      <c r="CV24" s="308"/>
      <c r="CW24" s="308"/>
      <c r="CX24" s="308"/>
      <c r="CY24" s="308"/>
      <c r="CZ24" s="308"/>
      <c r="DA24" s="308"/>
      <c r="DB24" s="308"/>
      <c r="DC24" s="308"/>
    </row>
    <row r="25" spans="1:107" ht="15" customHeight="1">
      <c r="A25" s="46"/>
      <c r="B25" s="303" t="s">
        <v>120</v>
      </c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3"/>
      <c r="X25" s="303"/>
      <c r="Y25" s="303"/>
      <c r="Z25" s="303"/>
      <c r="AA25" s="303"/>
      <c r="AB25" s="303"/>
      <c r="AC25" s="303"/>
      <c r="AD25" s="303"/>
      <c r="AE25" s="303"/>
      <c r="AF25" s="303"/>
      <c r="AG25" s="303"/>
      <c r="AH25" s="303"/>
      <c r="AI25" s="303"/>
      <c r="AJ25" s="303"/>
      <c r="AK25" s="244"/>
      <c r="AL25" s="244"/>
      <c r="AM25" s="244"/>
      <c r="AN25" s="244"/>
      <c r="AO25" s="244"/>
      <c r="AP25" s="244"/>
      <c r="AQ25" s="245"/>
      <c r="AR25" s="245"/>
      <c r="AS25" s="245"/>
      <c r="AT25" s="245"/>
      <c r="AU25" s="245"/>
      <c r="AV25" s="245"/>
      <c r="AW25" s="245"/>
      <c r="AX25" s="245"/>
      <c r="AY25" s="245"/>
      <c r="AZ25" s="245"/>
      <c r="BA25" s="245"/>
      <c r="BB25" s="245"/>
      <c r="BC25" s="245"/>
      <c r="BD25" s="245"/>
      <c r="BE25" s="245"/>
      <c r="BF25" s="245"/>
      <c r="BG25" s="307"/>
      <c r="BH25" s="307"/>
      <c r="BI25" s="307"/>
      <c r="BJ25" s="307"/>
      <c r="BK25" s="307"/>
      <c r="BL25" s="307"/>
      <c r="BM25" s="307"/>
      <c r="BN25" s="307"/>
      <c r="BO25" s="307"/>
      <c r="BP25" s="307"/>
      <c r="BQ25" s="307"/>
      <c r="BR25" s="307"/>
      <c r="BS25" s="307"/>
      <c r="BT25" s="307"/>
      <c r="BU25" s="307"/>
      <c r="BV25" s="307"/>
      <c r="BW25" s="307"/>
      <c r="BX25" s="307"/>
      <c r="BY25" s="307"/>
      <c r="BZ25" s="306"/>
      <c r="CA25" s="306"/>
      <c r="CB25" s="306"/>
      <c r="CC25" s="306"/>
      <c r="CD25" s="306"/>
      <c r="CE25" s="306"/>
      <c r="CF25" s="306"/>
      <c r="CG25" s="306"/>
      <c r="CH25" s="306"/>
      <c r="CI25" s="306"/>
      <c r="CJ25" s="306"/>
      <c r="CK25" s="306"/>
      <c r="CL25" s="306"/>
      <c r="CM25" s="306"/>
      <c r="CN25" s="306"/>
      <c r="CO25" s="308"/>
      <c r="CP25" s="308"/>
      <c r="CQ25" s="308"/>
      <c r="CR25" s="308"/>
      <c r="CS25" s="308"/>
      <c r="CT25" s="308"/>
      <c r="CU25" s="308"/>
      <c r="CV25" s="308"/>
      <c r="CW25" s="308"/>
      <c r="CX25" s="308"/>
      <c r="CY25" s="308"/>
      <c r="CZ25" s="308"/>
      <c r="DA25" s="308"/>
      <c r="DB25" s="308"/>
      <c r="DC25" s="308"/>
    </row>
    <row r="26" spans="1:107" ht="15" customHeight="1">
      <c r="A26" s="46"/>
      <c r="B26" s="303" t="s">
        <v>120</v>
      </c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303"/>
      <c r="AJ26" s="303"/>
      <c r="AK26" s="313" t="s">
        <v>120</v>
      </c>
      <c r="AL26" s="313"/>
      <c r="AM26" s="313"/>
      <c r="AN26" s="313"/>
      <c r="AO26" s="313"/>
      <c r="AP26" s="313"/>
      <c r="AQ26" s="245" t="s">
        <v>120</v>
      </c>
      <c r="AR26" s="245"/>
      <c r="AS26" s="245"/>
      <c r="AT26" s="245"/>
      <c r="AU26" s="245"/>
      <c r="AV26" s="245"/>
      <c r="AW26" s="245"/>
      <c r="AX26" s="245"/>
      <c r="AY26" s="245"/>
      <c r="AZ26" s="245"/>
      <c r="BA26" s="245"/>
      <c r="BB26" s="245"/>
      <c r="BC26" s="245"/>
      <c r="BD26" s="245"/>
      <c r="BE26" s="245"/>
      <c r="BF26" s="245"/>
      <c r="BG26" s="307" t="s">
        <v>120</v>
      </c>
      <c r="BH26" s="307"/>
      <c r="BI26" s="307"/>
      <c r="BJ26" s="307"/>
      <c r="BK26" s="307"/>
      <c r="BL26" s="307"/>
      <c r="BM26" s="307"/>
      <c r="BN26" s="307"/>
      <c r="BO26" s="307"/>
      <c r="BP26" s="307"/>
      <c r="BQ26" s="307"/>
      <c r="BR26" s="307"/>
      <c r="BS26" s="307"/>
      <c r="BT26" s="307"/>
      <c r="BU26" s="307"/>
      <c r="BV26" s="307"/>
      <c r="BW26" s="307"/>
      <c r="BX26" s="307"/>
      <c r="BY26" s="307"/>
      <c r="BZ26" s="306" t="s">
        <v>120</v>
      </c>
      <c r="CA26" s="306"/>
      <c r="CB26" s="306"/>
      <c r="CC26" s="306"/>
      <c r="CD26" s="306"/>
      <c r="CE26" s="306"/>
      <c r="CF26" s="306"/>
      <c r="CG26" s="306"/>
      <c r="CH26" s="306"/>
      <c r="CI26" s="306"/>
      <c r="CJ26" s="306"/>
      <c r="CK26" s="306"/>
      <c r="CL26" s="306"/>
      <c r="CM26" s="306"/>
      <c r="CN26" s="306"/>
      <c r="CO26" s="308" t="s">
        <v>120</v>
      </c>
      <c r="CP26" s="308"/>
      <c r="CQ26" s="308"/>
      <c r="CR26" s="308"/>
      <c r="CS26" s="308"/>
      <c r="CT26" s="308"/>
      <c r="CU26" s="308"/>
      <c r="CV26" s="308"/>
      <c r="CW26" s="308"/>
      <c r="CX26" s="308"/>
      <c r="CY26" s="308"/>
      <c r="CZ26" s="308"/>
      <c r="DA26" s="308"/>
      <c r="DB26" s="308"/>
      <c r="DC26" s="308"/>
    </row>
    <row r="27" spans="1:107" ht="15" customHeight="1">
      <c r="A27" s="46"/>
      <c r="B27" s="303" t="s">
        <v>120</v>
      </c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3"/>
      <c r="P27" s="303"/>
      <c r="Q27" s="303"/>
      <c r="R27" s="303"/>
      <c r="S27" s="303"/>
      <c r="T27" s="303"/>
      <c r="U27" s="303"/>
      <c r="V27" s="303"/>
      <c r="W27" s="303"/>
      <c r="X27" s="303"/>
      <c r="Y27" s="303"/>
      <c r="Z27" s="303"/>
      <c r="AA27" s="303"/>
      <c r="AB27" s="303"/>
      <c r="AC27" s="303"/>
      <c r="AD27" s="303"/>
      <c r="AE27" s="303"/>
      <c r="AF27" s="303"/>
      <c r="AG27" s="303"/>
      <c r="AH27" s="303"/>
      <c r="AI27" s="303"/>
      <c r="AJ27" s="303"/>
      <c r="AK27" s="244" t="s">
        <v>120</v>
      </c>
      <c r="AL27" s="244"/>
      <c r="AM27" s="244"/>
      <c r="AN27" s="244"/>
      <c r="AO27" s="244"/>
      <c r="AP27" s="244"/>
      <c r="AQ27" s="245" t="s">
        <v>120</v>
      </c>
      <c r="AR27" s="245"/>
      <c r="AS27" s="245"/>
      <c r="AT27" s="245"/>
      <c r="AU27" s="245"/>
      <c r="AV27" s="245"/>
      <c r="AW27" s="245"/>
      <c r="AX27" s="245"/>
      <c r="AY27" s="245"/>
      <c r="AZ27" s="245"/>
      <c r="BA27" s="245"/>
      <c r="BB27" s="245"/>
      <c r="BC27" s="245"/>
      <c r="BD27" s="245"/>
      <c r="BE27" s="245"/>
      <c r="BF27" s="245"/>
      <c r="BG27" s="307" t="s">
        <v>120</v>
      </c>
      <c r="BH27" s="307"/>
      <c r="BI27" s="307"/>
      <c r="BJ27" s="307"/>
      <c r="BK27" s="307"/>
      <c r="BL27" s="307"/>
      <c r="BM27" s="307"/>
      <c r="BN27" s="307"/>
      <c r="BO27" s="307"/>
      <c r="BP27" s="307"/>
      <c r="BQ27" s="307"/>
      <c r="BR27" s="307"/>
      <c r="BS27" s="307"/>
      <c r="BT27" s="307"/>
      <c r="BU27" s="307"/>
      <c r="BV27" s="307"/>
      <c r="BW27" s="307"/>
      <c r="BX27" s="307"/>
      <c r="BY27" s="307"/>
      <c r="BZ27" s="306" t="s">
        <v>120</v>
      </c>
      <c r="CA27" s="306"/>
      <c r="CB27" s="306"/>
      <c r="CC27" s="306"/>
      <c r="CD27" s="306"/>
      <c r="CE27" s="306"/>
      <c r="CF27" s="306"/>
      <c r="CG27" s="306"/>
      <c r="CH27" s="306"/>
      <c r="CI27" s="306"/>
      <c r="CJ27" s="306"/>
      <c r="CK27" s="306"/>
      <c r="CL27" s="306"/>
      <c r="CM27" s="306"/>
      <c r="CN27" s="306"/>
      <c r="CO27" s="308" t="s">
        <v>120</v>
      </c>
      <c r="CP27" s="308"/>
      <c r="CQ27" s="308"/>
      <c r="CR27" s="308"/>
      <c r="CS27" s="308"/>
      <c r="CT27" s="308"/>
      <c r="CU27" s="308"/>
      <c r="CV27" s="308"/>
      <c r="CW27" s="308"/>
      <c r="CX27" s="308"/>
      <c r="CY27" s="308"/>
      <c r="CZ27" s="308"/>
      <c r="DA27" s="308"/>
      <c r="DB27" s="308"/>
      <c r="DC27" s="308"/>
    </row>
    <row r="28" spans="1:107" ht="15" customHeight="1">
      <c r="A28" s="46"/>
      <c r="B28" s="303" t="s">
        <v>120</v>
      </c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3"/>
      <c r="X28" s="303"/>
      <c r="Y28" s="303"/>
      <c r="Z28" s="303"/>
      <c r="AA28" s="303"/>
      <c r="AB28" s="303"/>
      <c r="AC28" s="303"/>
      <c r="AD28" s="303"/>
      <c r="AE28" s="303"/>
      <c r="AF28" s="303"/>
      <c r="AG28" s="303"/>
      <c r="AH28" s="303"/>
      <c r="AI28" s="303"/>
      <c r="AJ28" s="303"/>
      <c r="AK28" s="244" t="s">
        <v>120</v>
      </c>
      <c r="AL28" s="244"/>
      <c r="AM28" s="244"/>
      <c r="AN28" s="244"/>
      <c r="AO28" s="244"/>
      <c r="AP28" s="244"/>
      <c r="AQ28" s="245" t="s">
        <v>120</v>
      </c>
      <c r="AR28" s="245"/>
      <c r="AS28" s="245"/>
      <c r="AT28" s="245"/>
      <c r="AU28" s="245"/>
      <c r="AV28" s="245"/>
      <c r="AW28" s="245"/>
      <c r="AX28" s="245"/>
      <c r="AY28" s="245"/>
      <c r="AZ28" s="245"/>
      <c r="BA28" s="245"/>
      <c r="BB28" s="245"/>
      <c r="BC28" s="245"/>
      <c r="BD28" s="245"/>
      <c r="BE28" s="245"/>
      <c r="BF28" s="245"/>
      <c r="BG28" s="307" t="s">
        <v>120</v>
      </c>
      <c r="BH28" s="307"/>
      <c r="BI28" s="307"/>
      <c r="BJ28" s="307"/>
      <c r="BK28" s="307"/>
      <c r="BL28" s="307"/>
      <c r="BM28" s="307"/>
      <c r="BN28" s="307"/>
      <c r="BO28" s="307"/>
      <c r="BP28" s="307"/>
      <c r="BQ28" s="307"/>
      <c r="BR28" s="307"/>
      <c r="BS28" s="307"/>
      <c r="BT28" s="307"/>
      <c r="BU28" s="307"/>
      <c r="BV28" s="307"/>
      <c r="BW28" s="307"/>
      <c r="BX28" s="307"/>
      <c r="BY28" s="307"/>
      <c r="BZ28" s="306" t="s">
        <v>120</v>
      </c>
      <c r="CA28" s="306"/>
      <c r="CB28" s="306"/>
      <c r="CC28" s="306"/>
      <c r="CD28" s="306"/>
      <c r="CE28" s="306"/>
      <c r="CF28" s="306"/>
      <c r="CG28" s="306"/>
      <c r="CH28" s="306"/>
      <c r="CI28" s="306"/>
      <c r="CJ28" s="306"/>
      <c r="CK28" s="306"/>
      <c r="CL28" s="306"/>
      <c r="CM28" s="306"/>
      <c r="CN28" s="306"/>
      <c r="CO28" s="308" t="s">
        <v>120</v>
      </c>
      <c r="CP28" s="308"/>
      <c r="CQ28" s="308"/>
      <c r="CR28" s="308"/>
      <c r="CS28" s="308"/>
      <c r="CT28" s="308"/>
      <c r="CU28" s="308"/>
      <c r="CV28" s="308"/>
      <c r="CW28" s="308"/>
      <c r="CX28" s="308"/>
      <c r="CY28" s="308"/>
      <c r="CZ28" s="308"/>
      <c r="DA28" s="308"/>
      <c r="DB28" s="308"/>
      <c r="DC28" s="308"/>
    </row>
    <row r="29" spans="1:107" ht="15" customHeight="1">
      <c r="A29" s="46"/>
      <c r="B29" s="303" t="s">
        <v>120</v>
      </c>
      <c r="C29" s="303"/>
      <c r="D29" s="303"/>
      <c r="E29" s="303"/>
      <c r="F29" s="303"/>
      <c r="G29" s="303"/>
      <c r="H29" s="303"/>
      <c r="I29" s="303"/>
      <c r="J29" s="303"/>
      <c r="K29" s="303"/>
      <c r="L29" s="303"/>
      <c r="M29" s="303"/>
      <c r="N29" s="303"/>
      <c r="O29" s="303"/>
      <c r="P29" s="303"/>
      <c r="Q29" s="303"/>
      <c r="R29" s="303"/>
      <c r="S29" s="303"/>
      <c r="T29" s="303"/>
      <c r="U29" s="303"/>
      <c r="V29" s="303"/>
      <c r="W29" s="303"/>
      <c r="X29" s="303"/>
      <c r="Y29" s="303"/>
      <c r="Z29" s="303"/>
      <c r="AA29" s="303"/>
      <c r="AB29" s="303"/>
      <c r="AC29" s="303"/>
      <c r="AD29" s="303"/>
      <c r="AE29" s="303"/>
      <c r="AF29" s="303"/>
      <c r="AG29" s="303"/>
      <c r="AH29" s="303"/>
      <c r="AI29" s="303"/>
      <c r="AJ29" s="303"/>
      <c r="AK29" s="244" t="s">
        <v>120</v>
      </c>
      <c r="AL29" s="244"/>
      <c r="AM29" s="244"/>
      <c r="AN29" s="244"/>
      <c r="AO29" s="244"/>
      <c r="AP29" s="244"/>
      <c r="AQ29" s="245" t="s">
        <v>120</v>
      </c>
      <c r="AR29" s="245"/>
      <c r="AS29" s="245"/>
      <c r="AT29" s="245"/>
      <c r="AU29" s="245"/>
      <c r="AV29" s="245"/>
      <c r="AW29" s="245"/>
      <c r="AX29" s="245"/>
      <c r="AY29" s="245"/>
      <c r="AZ29" s="245"/>
      <c r="BA29" s="245"/>
      <c r="BB29" s="245"/>
      <c r="BC29" s="245"/>
      <c r="BD29" s="245"/>
      <c r="BE29" s="245"/>
      <c r="BF29" s="245"/>
      <c r="BG29" s="307" t="s">
        <v>120</v>
      </c>
      <c r="BH29" s="307"/>
      <c r="BI29" s="307"/>
      <c r="BJ29" s="307"/>
      <c r="BK29" s="307"/>
      <c r="BL29" s="307"/>
      <c r="BM29" s="307"/>
      <c r="BN29" s="307"/>
      <c r="BO29" s="307"/>
      <c r="BP29" s="307"/>
      <c r="BQ29" s="307"/>
      <c r="BR29" s="307"/>
      <c r="BS29" s="307"/>
      <c r="BT29" s="307"/>
      <c r="BU29" s="307"/>
      <c r="BV29" s="307"/>
      <c r="BW29" s="307"/>
      <c r="BX29" s="307"/>
      <c r="BY29" s="307"/>
      <c r="BZ29" s="311" t="s">
        <v>120</v>
      </c>
      <c r="CA29" s="311"/>
      <c r="CB29" s="311"/>
      <c r="CC29" s="311"/>
      <c r="CD29" s="311"/>
      <c r="CE29" s="311"/>
      <c r="CF29" s="311"/>
      <c r="CG29" s="311"/>
      <c r="CH29" s="311"/>
      <c r="CI29" s="311"/>
      <c r="CJ29" s="311"/>
      <c r="CK29" s="311"/>
      <c r="CL29" s="311"/>
      <c r="CM29" s="311"/>
      <c r="CN29" s="311"/>
      <c r="CO29" s="308" t="s">
        <v>120</v>
      </c>
      <c r="CP29" s="308"/>
      <c r="CQ29" s="308"/>
      <c r="CR29" s="308"/>
      <c r="CS29" s="308"/>
      <c r="CT29" s="308"/>
      <c r="CU29" s="308"/>
      <c r="CV29" s="308"/>
      <c r="CW29" s="308"/>
      <c r="CX29" s="308"/>
      <c r="CY29" s="308"/>
      <c r="CZ29" s="308"/>
      <c r="DA29" s="308"/>
      <c r="DB29" s="308"/>
      <c r="DC29" s="308"/>
    </row>
    <row r="30" spans="1:107" ht="15" customHeight="1">
      <c r="A30" s="309" t="s">
        <v>62</v>
      </c>
      <c r="B30" s="309"/>
      <c r="C30" s="309"/>
      <c r="D30" s="309"/>
      <c r="E30" s="309"/>
      <c r="F30" s="309"/>
      <c r="G30" s="309"/>
      <c r="H30" s="309"/>
      <c r="I30" s="309"/>
      <c r="J30" s="309"/>
      <c r="K30" s="309"/>
      <c r="L30" s="309"/>
      <c r="M30" s="309"/>
      <c r="N30" s="309"/>
      <c r="O30" s="309"/>
      <c r="P30" s="309"/>
      <c r="Q30" s="309"/>
      <c r="R30" s="309"/>
      <c r="S30" s="309"/>
      <c r="T30" s="309"/>
      <c r="U30" s="309"/>
      <c r="V30" s="309"/>
      <c r="W30" s="309"/>
      <c r="X30" s="309"/>
      <c r="Y30" s="309"/>
      <c r="Z30" s="309"/>
      <c r="AA30" s="309"/>
      <c r="AB30" s="309"/>
      <c r="AC30" s="309"/>
      <c r="AD30" s="309"/>
      <c r="AE30" s="309"/>
      <c r="AF30" s="309"/>
      <c r="AG30" s="309"/>
      <c r="AH30" s="309"/>
      <c r="AI30" s="309"/>
      <c r="AJ30" s="309"/>
      <c r="AK30" s="244" t="s">
        <v>63</v>
      </c>
      <c r="AL30" s="244"/>
      <c r="AM30" s="244"/>
      <c r="AN30" s="244"/>
      <c r="AO30" s="244"/>
      <c r="AP30" s="244"/>
      <c r="AQ30" s="245" t="s">
        <v>64</v>
      </c>
      <c r="AR30" s="245"/>
      <c r="AS30" s="245"/>
      <c r="AT30" s="245"/>
      <c r="AU30" s="245"/>
      <c r="AV30" s="245"/>
      <c r="AW30" s="245"/>
      <c r="AX30" s="245"/>
      <c r="AY30" s="245"/>
      <c r="AZ30" s="245"/>
      <c r="BA30" s="245"/>
      <c r="BB30" s="245"/>
      <c r="BC30" s="245"/>
      <c r="BD30" s="245"/>
      <c r="BE30" s="245"/>
      <c r="BF30" s="245"/>
      <c r="BG30" s="306">
        <f>BG31+BG33</f>
        <v>445483.30999999866</v>
      </c>
      <c r="BH30" s="306"/>
      <c r="BI30" s="306"/>
      <c r="BJ30" s="306"/>
      <c r="BK30" s="306"/>
      <c r="BL30" s="306"/>
      <c r="BM30" s="306"/>
      <c r="BN30" s="306"/>
      <c r="BO30" s="306"/>
      <c r="BP30" s="306"/>
      <c r="BQ30" s="306"/>
      <c r="BR30" s="306"/>
      <c r="BS30" s="306"/>
      <c r="BT30" s="306"/>
      <c r="BU30" s="306"/>
      <c r="BV30" s="306"/>
      <c r="BW30" s="306"/>
      <c r="BX30" s="306"/>
      <c r="BY30" s="306"/>
      <c r="BZ30" s="306">
        <f>BZ33+BZ31</f>
        <v>290384.3900000043</v>
      </c>
      <c r="CA30" s="306"/>
      <c r="CB30" s="306"/>
      <c r="CC30" s="306"/>
      <c r="CD30" s="306"/>
      <c r="CE30" s="306"/>
      <c r="CF30" s="306"/>
      <c r="CG30" s="306"/>
      <c r="CH30" s="306"/>
      <c r="CI30" s="306"/>
      <c r="CJ30" s="306"/>
      <c r="CK30" s="306"/>
      <c r="CL30" s="306"/>
      <c r="CM30" s="306"/>
      <c r="CN30" s="306"/>
      <c r="CO30" s="247">
        <f>BG30-BZ30</f>
        <v>155098.91999999434</v>
      </c>
      <c r="CP30" s="247"/>
      <c r="CQ30" s="247"/>
      <c r="CR30" s="247"/>
      <c r="CS30" s="247"/>
      <c r="CT30" s="247"/>
      <c r="CU30" s="247"/>
      <c r="CV30" s="247"/>
      <c r="CW30" s="247"/>
      <c r="CX30" s="247"/>
      <c r="CY30" s="247"/>
      <c r="CZ30" s="247"/>
      <c r="DA30" s="247"/>
      <c r="DB30" s="247"/>
      <c r="DC30" s="247"/>
    </row>
    <row r="31" spans="1:107" ht="21.75" customHeight="1">
      <c r="A31" s="310" t="s">
        <v>65</v>
      </c>
      <c r="B31" s="310"/>
      <c r="C31" s="310"/>
      <c r="D31" s="310"/>
      <c r="E31" s="310"/>
      <c r="F31" s="310"/>
      <c r="G31" s="310"/>
      <c r="H31" s="310"/>
      <c r="I31" s="310"/>
      <c r="J31" s="310"/>
      <c r="K31" s="310"/>
      <c r="L31" s="310"/>
      <c r="M31" s="310"/>
      <c r="N31" s="310"/>
      <c r="O31" s="310"/>
      <c r="P31" s="310"/>
      <c r="Q31" s="310"/>
      <c r="R31" s="310"/>
      <c r="S31" s="310"/>
      <c r="T31" s="310"/>
      <c r="U31" s="310"/>
      <c r="V31" s="310"/>
      <c r="W31" s="310"/>
      <c r="X31" s="310"/>
      <c r="Y31" s="310"/>
      <c r="Z31" s="310"/>
      <c r="AA31" s="310"/>
      <c r="AB31" s="310"/>
      <c r="AC31" s="310"/>
      <c r="AD31" s="310"/>
      <c r="AE31" s="310"/>
      <c r="AF31" s="310"/>
      <c r="AG31" s="310"/>
      <c r="AH31" s="310"/>
      <c r="AI31" s="310"/>
      <c r="AJ31" s="310"/>
      <c r="AK31" s="244" t="s">
        <v>66</v>
      </c>
      <c r="AL31" s="244"/>
      <c r="AM31" s="244"/>
      <c r="AN31" s="244"/>
      <c r="AO31" s="244"/>
      <c r="AP31" s="244"/>
      <c r="AQ31" s="245" t="s">
        <v>67</v>
      </c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5"/>
      <c r="BE31" s="245"/>
      <c r="BF31" s="245"/>
      <c r="BG31" s="306">
        <f>-стр1!BB17+BG11</f>
        <v>-11231300</v>
      </c>
      <c r="BH31" s="306"/>
      <c r="BI31" s="306"/>
      <c r="BJ31" s="306"/>
      <c r="BK31" s="306"/>
      <c r="BL31" s="306"/>
      <c r="BM31" s="306"/>
      <c r="BN31" s="306"/>
      <c r="BO31" s="306"/>
      <c r="BP31" s="306"/>
      <c r="BQ31" s="306"/>
      <c r="BR31" s="306"/>
      <c r="BS31" s="306"/>
      <c r="BT31" s="306"/>
      <c r="BU31" s="306"/>
      <c r="BV31" s="306"/>
      <c r="BW31" s="306"/>
      <c r="BX31" s="306"/>
      <c r="BY31" s="306"/>
      <c r="BZ31" s="306">
        <f>-стр1!BX17</f>
        <v>-10602421.649999999</v>
      </c>
      <c r="CA31" s="306"/>
      <c r="CB31" s="306"/>
      <c r="CC31" s="306"/>
      <c r="CD31" s="306"/>
      <c r="CE31" s="306"/>
      <c r="CF31" s="306"/>
      <c r="CG31" s="306"/>
      <c r="CH31" s="306"/>
      <c r="CI31" s="306"/>
      <c r="CJ31" s="306"/>
      <c r="CK31" s="306"/>
      <c r="CL31" s="306"/>
      <c r="CM31" s="306"/>
      <c r="CN31" s="306"/>
      <c r="CO31" s="308" t="s">
        <v>104</v>
      </c>
      <c r="CP31" s="308"/>
      <c r="CQ31" s="308"/>
      <c r="CR31" s="308"/>
      <c r="CS31" s="308"/>
      <c r="CT31" s="308"/>
      <c r="CU31" s="308"/>
      <c r="CV31" s="308"/>
      <c r="CW31" s="308"/>
      <c r="CX31" s="308"/>
      <c r="CY31" s="308"/>
      <c r="CZ31" s="308"/>
      <c r="DA31" s="308"/>
      <c r="DB31" s="308"/>
      <c r="DC31" s="308"/>
    </row>
    <row r="32" spans="1:107" ht="15" customHeight="1">
      <c r="A32" s="46"/>
      <c r="B32" s="303" t="s">
        <v>120</v>
      </c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303"/>
      <c r="T32" s="303"/>
      <c r="U32" s="303"/>
      <c r="V32" s="303"/>
      <c r="W32" s="303"/>
      <c r="X32" s="303"/>
      <c r="Y32" s="303"/>
      <c r="Z32" s="303"/>
      <c r="AA32" s="303"/>
      <c r="AB32" s="303"/>
      <c r="AC32" s="303"/>
      <c r="AD32" s="303"/>
      <c r="AE32" s="303"/>
      <c r="AF32" s="303"/>
      <c r="AG32" s="303"/>
      <c r="AH32" s="303"/>
      <c r="AI32" s="303"/>
      <c r="AJ32" s="303"/>
      <c r="AK32" s="244" t="s">
        <v>120</v>
      </c>
      <c r="AL32" s="244"/>
      <c r="AM32" s="244"/>
      <c r="AN32" s="244"/>
      <c r="AO32" s="244"/>
      <c r="AP32" s="244"/>
      <c r="AQ32" s="245" t="s">
        <v>120</v>
      </c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307" t="s">
        <v>120</v>
      </c>
      <c r="BH32" s="307"/>
      <c r="BI32" s="307"/>
      <c r="BJ32" s="307"/>
      <c r="BK32" s="307"/>
      <c r="BL32" s="307"/>
      <c r="BM32" s="307"/>
      <c r="BN32" s="307"/>
      <c r="BO32" s="307"/>
      <c r="BP32" s="307"/>
      <c r="BQ32" s="307"/>
      <c r="BR32" s="307"/>
      <c r="BS32" s="307"/>
      <c r="BT32" s="307"/>
      <c r="BU32" s="307"/>
      <c r="BV32" s="307"/>
      <c r="BW32" s="307"/>
      <c r="BX32" s="307"/>
      <c r="BY32" s="307"/>
      <c r="BZ32" s="306" t="s">
        <v>120</v>
      </c>
      <c r="CA32" s="306"/>
      <c r="CB32" s="306"/>
      <c r="CC32" s="306"/>
      <c r="CD32" s="306"/>
      <c r="CE32" s="306"/>
      <c r="CF32" s="306"/>
      <c r="CG32" s="306"/>
      <c r="CH32" s="306"/>
      <c r="CI32" s="306"/>
      <c r="CJ32" s="306"/>
      <c r="CK32" s="306"/>
      <c r="CL32" s="306"/>
      <c r="CM32" s="306"/>
      <c r="CN32" s="306"/>
      <c r="CO32" s="308" t="s">
        <v>47</v>
      </c>
      <c r="CP32" s="308"/>
      <c r="CQ32" s="308"/>
      <c r="CR32" s="308"/>
      <c r="CS32" s="308"/>
      <c r="CT32" s="308"/>
      <c r="CU32" s="308"/>
      <c r="CV32" s="308"/>
      <c r="CW32" s="308"/>
      <c r="CX32" s="308"/>
      <c r="CY32" s="308"/>
      <c r="CZ32" s="308"/>
      <c r="DA32" s="308"/>
      <c r="DB32" s="308"/>
      <c r="DC32" s="308"/>
    </row>
    <row r="33" spans="1:107" ht="24.75" customHeight="1">
      <c r="A33" s="305" t="s">
        <v>68</v>
      </c>
      <c r="B33" s="305"/>
      <c r="C33" s="305"/>
      <c r="D33" s="305"/>
      <c r="E33" s="305"/>
      <c r="F33" s="305"/>
      <c r="G33" s="305"/>
      <c r="H33" s="305"/>
      <c r="I33" s="305"/>
      <c r="J33" s="305"/>
      <c r="K33" s="305"/>
      <c r="L33" s="305"/>
      <c r="M33" s="305"/>
      <c r="N33" s="305"/>
      <c r="O33" s="305"/>
      <c r="P33" s="305"/>
      <c r="Q33" s="305"/>
      <c r="R33" s="305"/>
      <c r="S33" s="305"/>
      <c r="T33" s="305"/>
      <c r="U33" s="305"/>
      <c r="V33" s="305"/>
      <c r="W33" s="305"/>
      <c r="X33" s="305"/>
      <c r="Y33" s="305"/>
      <c r="Z33" s="305"/>
      <c r="AA33" s="305"/>
      <c r="AB33" s="305"/>
      <c r="AC33" s="305"/>
      <c r="AD33" s="305"/>
      <c r="AE33" s="305"/>
      <c r="AF33" s="305"/>
      <c r="AG33" s="305"/>
      <c r="AH33" s="305"/>
      <c r="AI33" s="305"/>
      <c r="AJ33" s="305"/>
      <c r="AK33" s="244" t="s">
        <v>69</v>
      </c>
      <c r="AL33" s="244"/>
      <c r="AM33" s="244"/>
      <c r="AN33" s="244"/>
      <c r="AO33" s="244"/>
      <c r="AP33" s="244"/>
      <c r="AQ33" s="245" t="s">
        <v>70</v>
      </c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306">
        <f>стр2!AT8+BG9</f>
        <v>11676783.309999999</v>
      </c>
      <c r="BH33" s="306"/>
      <c r="BI33" s="306"/>
      <c r="BJ33" s="306"/>
      <c r="BK33" s="306"/>
      <c r="BL33" s="306"/>
      <c r="BM33" s="306"/>
      <c r="BN33" s="306"/>
      <c r="BO33" s="306"/>
      <c r="BP33" s="306"/>
      <c r="BQ33" s="306"/>
      <c r="BR33" s="306"/>
      <c r="BS33" s="306"/>
      <c r="BT33" s="306"/>
      <c r="BU33" s="306"/>
      <c r="BV33" s="306"/>
      <c r="BW33" s="306"/>
      <c r="BX33" s="306"/>
      <c r="BY33" s="306"/>
      <c r="BZ33" s="306">
        <f>стр2!BW8</f>
        <v>10892806.040000003</v>
      </c>
      <c r="CA33" s="306"/>
      <c r="CB33" s="306"/>
      <c r="CC33" s="306"/>
      <c r="CD33" s="306"/>
      <c r="CE33" s="306"/>
      <c r="CF33" s="306"/>
      <c r="CG33" s="306"/>
      <c r="CH33" s="306"/>
      <c r="CI33" s="306"/>
      <c r="CJ33" s="306"/>
      <c r="CK33" s="306"/>
      <c r="CL33" s="306"/>
      <c r="CM33" s="306"/>
      <c r="CN33" s="306"/>
      <c r="CO33" s="308" t="s">
        <v>104</v>
      </c>
      <c r="CP33" s="308"/>
      <c r="CQ33" s="308"/>
      <c r="CR33" s="308"/>
      <c r="CS33" s="308"/>
      <c r="CT33" s="308"/>
      <c r="CU33" s="308"/>
      <c r="CV33" s="308"/>
      <c r="CW33" s="308"/>
      <c r="CX33" s="308"/>
      <c r="CY33" s="308"/>
      <c r="CZ33" s="308"/>
      <c r="DA33" s="308"/>
      <c r="DB33" s="308"/>
      <c r="DC33" s="308"/>
    </row>
    <row r="34" spans="1:107" ht="15" customHeight="1">
      <c r="A34" s="46"/>
      <c r="B34" s="303" t="s">
        <v>120</v>
      </c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  <c r="O34" s="303"/>
      <c r="P34" s="303"/>
      <c r="Q34" s="303"/>
      <c r="R34" s="303"/>
      <c r="S34" s="303"/>
      <c r="T34" s="303"/>
      <c r="U34" s="303"/>
      <c r="V34" s="303"/>
      <c r="W34" s="303"/>
      <c r="X34" s="303"/>
      <c r="Y34" s="303"/>
      <c r="Z34" s="303"/>
      <c r="AA34" s="303"/>
      <c r="AB34" s="303"/>
      <c r="AC34" s="303"/>
      <c r="AD34" s="303"/>
      <c r="AE34" s="303"/>
      <c r="AF34" s="303"/>
      <c r="AG34" s="303"/>
      <c r="AH34" s="303"/>
      <c r="AI34" s="303"/>
      <c r="AJ34" s="303"/>
      <c r="AK34" s="251" t="s">
        <v>120</v>
      </c>
      <c r="AL34" s="251"/>
      <c r="AM34" s="251"/>
      <c r="AN34" s="251"/>
      <c r="AO34" s="251"/>
      <c r="AP34" s="251"/>
      <c r="AQ34" s="252" t="s">
        <v>120</v>
      </c>
      <c r="AR34" s="252"/>
      <c r="AS34" s="252"/>
      <c r="AT34" s="252"/>
      <c r="AU34" s="252"/>
      <c r="AV34" s="252"/>
      <c r="AW34" s="252"/>
      <c r="AX34" s="252"/>
      <c r="AY34" s="252"/>
      <c r="AZ34" s="252"/>
      <c r="BA34" s="252"/>
      <c r="BB34" s="252"/>
      <c r="BC34" s="252"/>
      <c r="BD34" s="252"/>
      <c r="BE34" s="252"/>
      <c r="BF34" s="252"/>
      <c r="BG34" s="304" t="s">
        <v>120</v>
      </c>
      <c r="BH34" s="304"/>
      <c r="BI34" s="304"/>
      <c r="BJ34" s="304"/>
      <c r="BK34" s="304"/>
      <c r="BL34" s="304"/>
      <c r="BM34" s="304"/>
      <c r="BN34" s="304"/>
      <c r="BO34" s="304"/>
      <c r="BP34" s="304"/>
      <c r="BQ34" s="304"/>
      <c r="BR34" s="304"/>
      <c r="BS34" s="304"/>
      <c r="BT34" s="304"/>
      <c r="BU34" s="304"/>
      <c r="BV34" s="304"/>
      <c r="BW34" s="304"/>
      <c r="BX34" s="304"/>
      <c r="BY34" s="304"/>
      <c r="BZ34" s="301" t="s">
        <v>120</v>
      </c>
      <c r="CA34" s="301"/>
      <c r="CB34" s="301"/>
      <c r="CC34" s="301"/>
      <c r="CD34" s="301"/>
      <c r="CE34" s="301"/>
      <c r="CF34" s="301"/>
      <c r="CG34" s="301"/>
      <c r="CH34" s="301"/>
      <c r="CI34" s="301"/>
      <c r="CJ34" s="301"/>
      <c r="CK34" s="301"/>
      <c r="CL34" s="301"/>
      <c r="CM34" s="301"/>
      <c r="CN34" s="301"/>
      <c r="CO34" s="302" t="s">
        <v>47</v>
      </c>
      <c r="CP34" s="302"/>
      <c r="CQ34" s="302"/>
      <c r="CR34" s="302"/>
      <c r="CS34" s="302"/>
      <c r="CT34" s="302"/>
      <c r="CU34" s="302"/>
      <c r="CV34" s="302"/>
      <c r="CW34" s="302"/>
      <c r="CX34" s="302"/>
      <c r="CY34" s="302"/>
      <c r="CZ34" s="302"/>
      <c r="DA34" s="302"/>
      <c r="DB34" s="302"/>
      <c r="DC34" s="302"/>
    </row>
    <row r="36" spans="1:107" ht="11.25" customHeight="1">
      <c r="A36" s="1" t="s">
        <v>71</v>
      </c>
      <c r="N36" s="47"/>
      <c r="O36" s="47"/>
      <c r="P36" s="47"/>
      <c r="Q36" s="47"/>
      <c r="R36" s="47"/>
      <c r="S36" s="295"/>
      <c r="T36" s="295"/>
      <c r="U36" s="295"/>
      <c r="V36" s="295"/>
      <c r="W36" s="295"/>
      <c r="X36" s="295"/>
      <c r="Y36" s="295"/>
      <c r="Z36" s="295"/>
      <c r="AA36" s="295"/>
      <c r="AB36" s="295"/>
      <c r="AC36" s="295"/>
      <c r="AD36" s="295"/>
      <c r="AE36" s="295"/>
      <c r="AF36" s="295"/>
      <c r="AG36" s="295"/>
      <c r="AJ36" s="295" t="s">
        <v>268</v>
      </c>
      <c r="AK36" s="295"/>
      <c r="AL36" s="295"/>
      <c r="AM36" s="295"/>
      <c r="AN36" s="295"/>
      <c r="AO36" s="295"/>
      <c r="AP36" s="295"/>
      <c r="AQ36" s="295"/>
      <c r="AR36" s="295"/>
      <c r="AS36" s="295"/>
      <c r="AT36" s="295"/>
      <c r="AU36" s="295"/>
      <c r="AV36" s="295"/>
      <c r="AW36" s="295"/>
      <c r="AX36" s="295"/>
      <c r="AY36" s="295"/>
      <c r="AZ36" s="295"/>
      <c r="BA36" s="295"/>
      <c r="BB36" s="295"/>
      <c r="BC36" s="295"/>
      <c r="BD36" s="295"/>
      <c r="BE36" s="295"/>
      <c r="BF36" s="295"/>
      <c r="BG36" s="295"/>
      <c r="BH36" s="295"/>
      <c r="BI36" s="295"/>
      <c r="BJ36" s="295"/>
      <c r="BK36" s="295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</row>
    <row r="37" spans="1:107" ht="11.25" customHeight="1">
      <c r="A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299" t="s">
        <v>72</v>
      </c>
      <c r="O37" s="299"/>
      <c r="P37" s="299"/>
      <c r="Q37" s="299"/>
      <c r="R37" s="299"/>
      <c r="S37" s="299"/>
      <c r="T37" s="299"/>
      <c r="U37" s="299"/>
      <c r="V37" s="299"/>
      <c r="W37" s="299"/>
      <c r="X37" s="299"/>
      <c r="Y37" s="299"/>
      <c r="Z37" s="299"/>
      <c r="AA37" s="299"/>
      <c r="AB37" s="299"/>
      <c r="AC37" s="299"/>
      <c r="AD37" s="299"/>
      <c r="AE37" s="299"/>
      <c r="AF37" s="299"/>
      <c r="AG37" s="299"/>
      <c r="AJ37" s="299" t="s">
        <v>73</v>
      </c>
      <c r="AK37" s="299"/>
      <c r="AL37" s="299"/>
      <c r="AM37" s="299"/>
      <c r="AN37" s="299"/>
      <c r="AO37" s="299"/>
      <c r="AP37" s="299"/>
      <c r="AQ37" s="299"/>
      <c r="AR37" s="299"/>
      <c r="AS37" s="299"/>
      <c r="AT37" s="299"/>
      <c r="AU37" s="299"/>
      <c r="AV37" s="299"/>
      <c r="AW37" s="299"/>
      <c r="AX37" s="299"/>
      <c r="AY37" s="299"/>
      <c r="AZ37" s="299"/>
      <c r="BA37" s="299"/>
      <c r="BB37" s="299"/>
      <c r="BC37" s="299"/>
      <c r="BD37" s="299"/>
      <c r="BE37" s="299"/>
      <c r="BF37" s="299"/>
      <c r="BG37" s="299"/>
      <c r="BH37" s="299"/>
      <c r="BI37" s="299"/>
      <c r="BJ37" s="299"/>
      <c r="BK37" s="299"/>
      <c r="CM37" s="44"/>
      <c r="CN37" s="44"/>
      <c r="CO37" s="44"/>
      <c r="CP37" s="44"/>
      <c r="CQ37" s="44"/>
      <c r="CR37" s="44"/>
      <c r="CS37" s="44"/>
      <c r="CT37" s="44"/>
      <c r="CU37" s="49"/>
      <c r="CV37" s="49"/>
      <c r="CW37" s="49"/>
      <c r="CX37" s="49"/>
      <c r="CY37" s="44"/>
      <c r="CZ37" s="44"/>
      <c r="DA37" s="44"/>
      <c r="DB37" s="44"/>
      <c r="DC37" s="44"/>
    </row>
    <row r="38" spans="1:107" ht="11.25">
      <c r="A38" s="288" t="s">
        <v>74</v>
      </c>
      <c r="B38" s="288"/>
      <c r="C38" s="288"/>
      <c r="D38" s="288"/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288"/>
      <c r="U38" s="288"/>
      <c r="V38" s="288"/>
      <c r="W38" s="288"/>
      <c r="X38" s="288"/>
      <c r="Y38" s="288"/>
      <c r="Z38" s="288"/>
      <c r="AA38" s="288"/>
      <c r="AB38" s="288"/>
      <c r="AC38" s="288"/>
      <c r="AD38" s="288"/>
      <c r="AE38" s="288"/>
      <c r="AF38" s="288"/>
      <c r="AG38" s="288"/>
      <c r="AH38" s="288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CM38" s="44"/>
      <c r="CN38" s="44"/>
      <c r="CO38" s="44"/>
      <c r="CP38" s="44"/>
      <c r="CQ38" s="44"/>
      <c r="CR38" s="44"/>
      <c r="CS38" s="44"/>
      <c r="CT38" s="44"/>
      <c r="CU38" s="49"/>
      <c r="CV38" s="49"/>
      <c r="CW38" s="49"/>
      <c r="CX38" s="49"/>
      <c r="CY38" s="44"/>
      <c r="CZ38" s="44"/>
      <c r="DA38" s="44"/>
      <c r="DB38" s="44"/>
      <c r="DC38" s="44"/>
    </row>
    <row r="39" spans="1:107" ht="11.25">
      <c r="A39" s="288"/>
      <c r="B39" s="288"/>
      <c r="C39" s="288"/>
      <c r="D39" s="288"/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88"/>
      <c r="S39" s="288"/>
      <c r="T39" s="288"/>
      <c r="U39" s="288"/>
      <c r="V39" s="288"/>
      <c r="W39" s="288"/>
      <c r="X39" s="288"/>
      <c r="Y39" s="288"/>
      <c r="Z39" s="288"/>
      <c r="AA39" s="288"/>
      <c r="AB39" s="288"/>
      <c r="AC39" s="288"/>
      <c r="AD39" s="288"/>
      <c r="AE39" s="288"/>
      <c r="AF39" s="288"/>
      <c r="AG39" s="288"/>
      <c r="AH39" s="288"/>
      <c r="AJ39" s="295" t="s">
        <v>181</v>
      </c>
      <c r="AK39" s="295"/>
      <c r="AL39" s="295"/>
      <c r="AM39" s="295"/>
      <c r="AN39" s="295"/>
      <c r="AO39" s="295"/>
      <c r="AP39" s="295"/>
      <c r="AQ39" s="295"/>
      <c r="AR39" s="295"/>
      <c r="AS39" s="295"/>
      <c r="AT39" s="295"/>
      <c r="AU39" s="295"/>
      <c r="AV39" s="295"/>
      <c r="AW39" s="295"/>
      <c r="AX39" s="295"/>
      <c r="AY39" s="295"/>
      <c r="AZ39" s="295"/>
      <c r="BA39" s="295"/>
      <c r="BB39" s="295"/>
      <c r="BC39" s="295"/>
      <c r="BD39" s="295"/>
      <c r="BE39" s="295"/>
      <c r="BF39" s="295"/>
      <c r="BG39" s="295"/>
      <c r="BH39" s="295"/>
      <c r="BI39" s="295"/>
      <c r="BJ39" s="295"/>
      <c r="BK39" s="295"/>
      <c r="CM39" s="44"/>
      <c r="CN39" s="44"/>
      <c r="CO39" s="44"/>
      <c r="CP39" s="44"/>
      <c r="CQ39" s="44"/>
      <c r="CR39" s="44"/>
      <c r="CS39" s="44"/>
      <c r="CT39" s="44"/>
      <c r="CU39" s="49"/>
      <c r="CV39" s="49"/>
      <c r="CW39" s="49"/>
      <c r="CX39" s="49"/>
      <c r="CY39" s="44"/>
      <c r="CZ39" s="44"/>
      <c r="DA39" s="44"/>
      <c r="DB39" s="44"/>
      <c r="DC39" s="44"/>
    </row>
    <row r="40" spans="1:107" ht="11.25" customHeight="1">
      <c r="A40" s="300" t="s">
        <v>75</v>
      </c>
      <c r="B40" s="300"/>
      <c r="C40" s="300"/>
      <c r="D40" s="300"/>
      <c r="E40" s="300"/>
      <c r="F40" s="300"/>
      <c r="G40" s="300"/>
      <c r="H40" s="300"/>
      <c r="I40" s="300"/>
      <c r="J40" s="300"/>
      <c r="K40" s="300"/>
      <c r="L40" s="300"/>
      <c r="M40" s="300"/>
      <c r="N40" s="300"/>
      <c r="O40" s="300"/>
      <c r="P40" s="300"/>
      <c r="Q40" s="300"/>
      <c r="R40" s="300"/>
      <c r="S40" s="300"/>
      <c r="T40" s="300"/>
      <c r="U40" s="300"/>
      <c r="V40" s="300"/>
      <c r="W40" s="300"/>
      <c r="X40" s="300"/>
      <c r="Y40" s="300"/>
      <c r="Z40" s="300"/>
      <c r="AA40" s="300"/>
      <c r="AB40" s="300"/>
      <c r="AC40" s="300"/>
      <c r="AD40" s="300"/>
      <c r="AE40" s="300"/>
      <c r="AF40" s="300"/>
      <c r="AG40" s="300"/>
      <c r="AH40" s="300"/>
      <c r="AJ40" s="299" t="s">
        <v>73</v>
      </c>
      <c r="AK40" s="299"/>
      <c r="AL40" s="299"/>
      <c r="AM40" s="299"/>
      <c r="AN40" s="299"/>
      <c r="AO40" s="299"/>
      <c r="AP40" s="299"/>
      <c r="AQ40" s="299"/>
      <c r="AR40" s="299"/>
      <c r="AS40" s="299"/>
      <c r="AT40" s="299"/>
      <c r="AU40" s="299"/>
      <c r="AV40" s="299"/>
      <c r="AW40" s="299"/>
      <c r="AX40" s="299"/>
      <c r="AY40" s="299"/>
      <c r="AZ40" s="299"/>
      <c r="BA40" s="299"/>
      <c r="BB40" s="299"/>
      <c r="BC40" s="299"/>
      <c r="BD40" s="299"/>
      <c r="BE40" s="299"/>
      <c r="BF40" s="299"/>
      <c r="BG40" s="299"/>
      <c r="BH40" s="299"/>
      <c r="BI40" s="299"/>
      <c r="BJ40" s="299"/>
      <c r="BK40" s="299"/>
      <c r="CM40" s="44"/>
      <c r="CN40" s="44"/>
      <c r="CO40" s="44"/>
      <c r="CP40" s="44"/>
      <c r="CQ40" s="44"/>
      <c r="CR40" s="44"/>
      <c r="CS40" s="44"/>
      <c r="CT40" s="44"/>
      <c r="CU40" s="49"/>
      <c r="CV40" s="49"/>
      <c r="CW40" s="49"/>
      <c r="CX40" s="49"/>
      <c r="CY40" s="44"/>
      <c r="CZ40" s="44"/>
      <c r="DA40" s="44"/>
      <c r="DB40" s="44"/>
      <c r="DC40" s="44"/>
    </row>
    <row r="41" spans="1:107" ht="20.25" customHeight="1">
      <c r="A41" s="1" t="s">
        <v>76</v>
      </c>
      <c r="R41" s="295"/>
      <c r="S41" s="295"/>
      <c r="T41" s="295"/>
      <c r="U41" s="295"/>
      <c r="V41" s="295"/>
      <c r="W41" s="295"/>
      <c r="X41" s="295"/>
      <c r="Y41" s="295"/>
      <c r="Z41" s="295"/>
      <c r="AA41" s="295"/>
      <c r="AB41" s="295"/>
      <c r="AC41" s="295"/>
      <c r="AD41" s="295"/>
      <c r="AE41" s="295"/>
      <c r="AF41" s="295"/>
      <c r="AG41" s="295"/>
      <c r="AJ41" s="295" t="s">
        <v>182</v>
      </c>
      <c r="AK41" s="295"/>
      <c r="AL41" s="295"/>
      <c r="AM41" s="295"/>
      <c r="AN41" s="295"/>
      <c r="AO41" s="295"/>
      <c r="AP41" s="295"/>
      <c r="AQ41" s="295"/>
      <c r="AR41" s="295"/>
      <c r="AS41" s="295"/>
      <c r="AT41" s="295"/>
      <c r="AU41" s="295"/>
      <c r="AV41" s="295"/>
      <c r="AW41" s="295"/>
      <c r="AX41" s="295"/>
      <c r="AY41" s="295"/>
      <c r="AZ41" s="295"/>
      <c r="BA41" s="295"/>
      <c r="BB41" s="295"/>
      <c r="BC41" s="295"/>
      <c r="BD41" s="295"/>
      <c r="BE41" s="295"/>
      <c r="BF41" s="295"/>
      <c r="BG41" s="295"/>
      <c r="BH41" s="295"/>
      <c r="BI41" s="295"/>
      <c r="BJ41" s="295"/>
      <c r="BK41" s="295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</row>
    <row r="42" spans="18:107" ht="11.25" customHeight="1">
      <c r="R42" s="299" t="s">
        <v>72</v>
      </c>
      <c r="S42" s="299"/>
      <c r="T42" s="299"/>
      <c r="U42" s="299"/>
      <c r="V42" s="299"/>
      <c r="W42" s="299"/>
      <c r="X42" s="299"/>
      <c r="Y42" s="299"/>
      <c r="Z42" s="299"/>
      <c r="AA42" s="299"/>
      <c r="AB42" s="299"/>
      <c r="AC42" s="299"/>
      <c r="AD42" s="299"/>
      <c r="AE42" s="299"/>
      <c r="AF42" s="299"/>
      <c r="AG42" s="299"/>
      <c r="AH42" s="48"/>
      <c r="AI42" s="48"/>
      <c r="AJ42" s="299" t="s">
        <v>73</v>
      </c>
      <c r="AK42" s="299"/>
      <c r="AL42" s="299"/>
      <c r="AM42" s="299"/>
      <c r="AN42" s="299"/>
      <c r="AO42" s="299"/>
      <c r="AP42" s="299"/>
      <c r="AQ42" s="299"/>
      <c r="AR42" s="299"/>
      <c r="AS42" s="299"/>
      <c r="AT42" s="299"/>
      <c r="AU42" s="299"/>
      <c r="AV42" s="299"/>
      <c r="AW42" s="299"/>
      <c r="AX42" s="299"/>
      <c r="AY42" s="299"/>
      <c r="AZ42" s="299"/>
      <c r="BA42" s="299"/>
      <c r="BB42" s="299"/>
      <c r="BC42" s="299"/>
      <c r="BD42" s="299"/>
      <c r="BE42" s="299"/>
      <c r="BF42" s="299"/>
      <c r="BG42" s="299"/>
      <c r="BH42" s="299"/>
      <c r="BI42" s="299"/>
      <c r="BJ42" s="299"/>
      <c r="BK42" s="299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</row>
    <row r="43" spans="83:107" ht="7.5" customHeight="1"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</row>
    <row r="44" spans="1:107" ht="15" customHeight="1">
      <c r="A44" s="296" t="s">
        <v>77</v>
      </c>
      <c r="B44" s="296"/>
      <c r="C44" s="294" t="s">
        <v>267</v>
      </c>
      <c r="D44" s="294"/>
      <c r="E44" s="294"/>
      <c r="F44" s="1" t="s">
        <v>77</v>
      </c>
      <c r="I44" s="295" t="s">
        <v>265</v>
      </c>
      <c r="J44" s="295"/>
      <c r="K44" s="295"/>
      <c r="L44" s="295"/>
      <c r="M44" s="295"/>
      <c r="N44" s="295"/>
      <c r="O44" s="295"/>
      <c r="P44" s="295"/>
      <c r="Q44" s="295"/>
      <c r="R44" s="295"/>
      <c r="S44" s="295"/>
      <c r="T44" s="295"/>
      <c r="U44" s="295"/>
      <c r="V44" s="295"/>
      <c r="W44" s="295"/>
      <c r="X44" s="295"/>
      <c r="Y44" s="296">
        <v>202</v>
      </c>
      <c r="Z44" s="296"/>
      <c r="AA44" s="296"/>
      <c r="AB44" s="296"/>
      <c r="AC44" s="296"/>
      <c r="AD44" s="297">
        <v>2</v>
      </c>
      <c r="AE44" s="297"/>
      <c r="AG44" s="1" t="s">
        <v>84</v>
      </c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</row>
    <row r="45" spans="1:107" ht="15" customHeight="1">
      <c r="A45" s="51"/>
      <c r="B45" s="51"/>
      <c r="C45" s="7"/>
      <c r="D45" s="7"/>
      <c r="E45" s="7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51"/>
      <c r="Z45" s="51"/>
      <c r="AA45" s="51"/>
      <c r="AB45" s="51"/>
      <c r="AC45" s="51"/>
      <c r="AD45" s="45"/>
      <c r="AE45" s="45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</row>
    <row r="46" spans="1:107" ht="15" customHeight="1">
      <c r="A46" s="51"/>
      <c r="B46" s="51"/>
      <c r="C46" s="7"/>
      <c r="D46" s="7"/>
      <c r="E46" s="7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51"/>
      <c r="Z46" s="51"/>
      <c r="AA46" s="51"/>
      <c r="AB46" s="51"/>
      <c r="AC46" s="51"/>
      <c r="AD46" s="45"/>
      <c r="AE46" s="45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</row>
    <row r="47" spans="1:107" ht="15" customHeight="1">
      <c r="A47" s="51"/>
      <c r="B47" s="51"/>
      <c r="C47" s="7"/>
      <c r="D47" s="7"/>
      <c r="E47" s="7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51"/>
      <c r="Z47" s="51"/>
      <c r="AA47" s="51"/>
      <c r="AB47" s="51"/>
      <c r="AC47" s="51"/>
      <c r="AD47" s="45"/>
      <c r="AE47" s="45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</row>
    <row r="48" spans="1:107" ht="15" customHeight="1">
      <c r="A48" s="51"/>
      <c r="B48" s="51"/>
      <c r="C48" s="7"/>
      <c r="D48" s="7"/>
      <c r="E48" s="7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51"/>
      <c r="Z48" s="51"/>
      <c r="AA48" s="51"/>
      <c r="AB48" s="51"/>
      <c r="AC48" s="51"/>
      <c r="AD48" s="45"/>
      <c r="AE48" s="45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</row>
    <row r="49" spans="1:107" ht="15" customHeight="1">
      <c r="A49" s="51"/>
      <c r="B49" s="51"/>
      <c r="C49" s="7"/>
      <c r="D49" s="7"/>
      <c r="E49" s="7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51"/>
      <c r="Z49" s="51"/>
      <c r="AA49" s="51"/>
      <c r="AB49" s="51"/>
      <c r="AC49" s="51"/>
      <c r="AD49" s="45"/>
      <c r="AE49" s="45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</row>
    <row r="50" spans="1:107" ht="15" customHeight="1">
      <c r="A50" s="51"/>
      <c r="B50" s="51"/>
      <c r="C50" s="7"/>
      <c r="D50" s="7"/>
      <c r="E50" s="7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51"/>
      <c r="Z50" s="51"/>
      <c r="AA50" s="51"/>
      <c r="AB50" s="51"/>
      <c r="AC50" s="51"/>
      <c r="AD50" s="45"/>
      <c r="AE50" s="45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</row>
    <row r="51" spans="1:107" ht="15" customHeight="1">
      <c r="A51" s="51"/>
      <c r="B51" s="51"/>
      <c r="C51" s="7"/>
      <c r="D51" s="7"/>
      <c r="E51" s="7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51"/>
      <c r="Z51" s="51"/>
      <c r="AA51" s="51"/>
      <c r="AB51" s="51"/>
      <c r="AC51" s="51"/>
      <c r="AD51" s="45"/>
      <c r="AE51" s="45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</row>
    <row r="52" spans="1:107" ht="15" customHeight="1">
      <c r="A52" s="51"/>
      <c r="B52" s="51"/>
      <c r="C52" s="7"/>
      <c r="D52" s="7"/>
      <c r="E52" s="7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51"/>
      <c r="Z52" s="51"/>
      <c r="AA52" s="51"/>
      <c r="AB52" s="51"/>
      <c r="AC52" s="51"/>
      <c r="AD52" s="45"/>
      <c r="AE52" s="45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</row>
    <row r="53" spans="1:107" ht="15" customHeight="1">
      <c r="A53" s="51"/>
      <c r="B53" s="51"/>
      <c r="C53" s="7"/>
      <c r="D53" s="7"/>
      <c r="E53" s="7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51"/>
      <c r="Z53" s="51"/>
      <c r="AA53" s="51"/>
      <c r="AB53" s="51"/>
      <c r="AC53" s="51"/>
      <c r="AD53" s="45"/>
      <c r="AE53" s="45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</row>
    <row r="54" spans="1:107" ht="15" customHeight="1">
      <c r="A54" s="51"/>
      <c r="B54" s="51"/>
      <c r="C54" s="7"/>
      <c r="D54" s="7"/>
      <c r="E54" s="7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51"/>
      <c r="Z54" s="51"/>
      <c r="AA54" s="51"/>
      <c r="AB54" s="51"/>
      <c r="AC54" s="51"/>
      <c r="AD54" s="45"/>
      <c r="AE54" s="45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</row>
    <row r="55" spans="1:107" ht="15" customHeight="1">
      <c r="A55" s="51"/>
      <c r="B55" s="51"/>
      <c r="C55" s="7"/>
      <c r="D55" s="7"/>
      <c r="E55" s="7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51"/>
      <c r="Z55" s="51"/>
      <c r="AA55" s="51"/>
      <c r="AB55" s="51"/>
      <c r="AC55" s="51"/>
      <c r="AD55" s="45"/>
      <c r="AE55" s="45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</row>
    <row r="56" spans="1:107" ht="15" customHeight="1">
      <c r="A56" s="51"/>
      <c r="B56" s="51"/>
      <c r="C56" s="7"/>
      <c r="D56" s="7"/>
      <c r="E56" s="7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51"/>
      <c r="Z56" s="51"/>
      <c r="AA56" s="51"/>
      <c r="AB56" s="51"/>
      <c r="AC56" s="51"/>
      <c r="AD56" s="45"/>
      <c r="AE56" s="45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</row>
    <row r="57" spans="1:107" ht="15" customHeight="1">
      <c r="A57" s="51"/>
      <c r="B57" s="51"/>
      <c r="C57" s="7"/>
      <c r="D57" s="7"/>
      <c r="E57" s="7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51"/>
      <c r="Z57" s="51"/>
      <c r="AA57" s="51"/>
      <c r="AB57" s="51"/>
      <c r="AC57" s="51"/>
      <c r="AD57" s="45"/>
      <c r="AE57" s="45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</row>
    <row r="58" spans="1:107" ht="15" customHeight="1">
      <c r="A58" s="51"/>
      <c r="B58" s="51"/>
      <c r="C58" s="7"/>
      <c r="D58" s="7"/>
      <c r="E58" s="7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51"/>
      <c r="Z58" s="51"/>
      <c r="AA58" s="51"/>
      <c r="AB58" s="51"/>
      <c r="AC58" s="51"/>
      <c r="AD58" s="45"/>
      <c r="AE58" s="45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</row>
    <row r="59" spans="1:107" ht="15" customHeight="1">
      <c r="A59" s="51"/>
      <c r="B59" s="51"/>
      <c r="C59" s="7"/>
      <c r="D59" s="7"/>
      <c r="E59" s="7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51"/>
      <c r="Z59" s="51"/>
      <c r="AA59" s="51"/>
      <c r="AB59" s="51"/>
      <c r="AC59" s="51"/>
      <c r="AD59" s="45"/>
      <c r="AE59" s="45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</row>
    <row r="60" spans="1:107" ht="15" customHeight="1">
      <c r="A60" s="51"/>
      <c r="B60" s="51"/>
      <c r="C60" s="7"/>
      <c r="D60" s="7"/>
      <c r="E60" s="7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51"/>
      <c r="Z60" s="51"/>
      <c r="AA60" s="51"/>
      <c r="AB60" s="51"/>
      <c r="AC60" s="51"/>
      <c r="AD60" s="45"/>
      <c r="AE60" s="45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</row>
    <row r="61" spans="1:107" ht="15" customHeight="1">
      <c r="A61" s="51"/>
      <c r="B61" s="51"/>
      <c r="C61" s="7"/>
      <c r="D61" s="7"/>
      <c r="E61" s="7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51"/>
      <c r="Z61" s="51"/>
      <c r="AA61" s="51"/>
      <c r="AB61" s="51"/>
      <c r="AC61" s="51"/>
      <c r="AD61" s="45"/>
      <c r="AE61" s="45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</row>
    <row r="62" spans="1:107" ht="15" customHeight="1">
      <c r="A62" s="51"/>
      <c r="B62" s="51"/>
      <c r="C62" s="7"/>
      <c r="D62" s="7"/>
      <c r="E62" s="7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51"/>
      <c r="Z62" s="51"/>
      <c r="AA62" s="51"/>
      <c r="AB62" s="51"/>
      <c r="AC62" s="51"/>
      <c r="AD62" s="45"/>
      <c r="AE62" s="45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</row>
    <row r="63" spans="59:107" ht="10.5" customHeight="1"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</row>
    <row r="64" spans="1:107" ht="18" customHeight="1">
      <c r="A64" s="53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5"/>
    </row>
    <row r="65" spans="1:107" ht="18" customHeight="1">
      <c r="A65" s="56"/>
      <c r="B65" s="52"/>
      <c r="C65" s="298"/>
      <c r="D65" s="298"/>
      <c r="E65" s="298"/>
      <c r="F65" s="298"/>
      <c r="G65" s="298"/>
      <c r="H65" s="298"/>
      <c r="I65" s="298"/>
      <c r="J65" s="298"/>
      <c r="K65" s="298"/>
      <c r="L65" s="298"/>
      <c r="M65" s="298"/>
      <c r="N65" s="298"/>
      <c r="O65" s="298"/>
      <c r="P65" s="298"/>
      <c r="Q65" s="298"/>
      <c r="R65" s="298"/>
      <c r="S65" s="298"/>
      <c r="T65" s="298"/>
      <c r="U65" s="298"/>
      <c r="V65" s="298"/>
      <c r="W65" s="298"/>
      <c r="X65" s="298"/>
      <c r="Y65" s="298"/>
      <c r="Z65" s="298"/>
      <c r="AA65" s="298"/>
      <c r="AB65" s="298"/>
      <c r="AC65" s="298"/>
      <c r="AD65" s="52"/>
      <c r="AE65" s="52"/>
      <c r="AF65" s="295"/>
      <c r="AG65" s="295"/>
      <c r="AH65" s="295"/>
      <c r="AI65" s="295"/>
      <c r="AJ65" s="295"/>
      <c r="AK65" s="295"/>
      <c r="AL65" s="295"/>
      <c r="AM65" s="295"/>
      <c r="AN65" s="295"/>
      <c r="AO65" s="295"/>
      <c r="AP65" s="295"/>
      <c r="AQ65" s="295"/>
      <c r="AR65" s="295"/>
      <c r="AS65" s="295"/>
      <c r="AT65" s="52"/>
      <c r="AU65" s="52"/>
      <c r="AV65" s="295"/>
      <c r="AW65" s="295"/>
      <c r="AX65" s="295"/>
      <c r="AY65" s="295"/>
      <c r="AZ65" s="295"/>
      <c r="BA65" s="295"/>
      <c r="BB65" s="295"/>
      <c r="BC65" s="295"/>
      <c r="BD65" s="295"/>
      <c r="BE65" s="295"/>
      <c r="BF65" s="295"/>
      <c r="BG65" s="295"/>
      <c r="BH65" s="295"/>
      <c r="BI65" s="295"/>
      <c r="BJ65" s="295"/>
      <c r="BK65" s="295"/>
      <c r="BL65" s="295"/>
      <c r="BM65" s="295"/>
      <c r="BN65" s="295"/>
      <c r="BO65" s="295"/>
      <c r="BP65" s="295"/>
      <c r="BQ65" s="295"/>
      <c r="BR65" s="295"/>
      <c r="BS65" s="295"/>
      <c r="BT65" s="295"/>
      <c r="BU65" s="295"/>
      <c r="BV65" s="295"/>
      <c r="BW65" s="52"/>
      <c r="BX65" s="52"/>
      <c r="BY65" s="296"/>
      <c r="BZ65" s="296"/>
      <c r="CA65" s="294"/>
      <c r="CB65" s="294"/>
      <c r="CC65" s="294"/>
      <c r="CD65" s="6"/>
      <c r="CE65" s="52"/>
      <c r="CF65" s="52"/>
      <c r="CG65" s="295"/>
      <c r="CH65" s="295"/>
      <c r="CI65" s="295"/>
      <c r="CJ65" s="295"/>
      <c r="CK65" s="295"/>
      <c r="CL65" s="295"/>
      <c r="CM65" s="295"/>
      <c r="CN65" s="295"/>
      <c r="CO65" s="295"/>
      <c r="CP65" s="295"/>
      <c r="CQ65" s="295"/>
      <c r="CR65" s="296"/>
      <c r="CS65" s="296"/>
      <c r="CT65" s="296"/>
      <c r="CU65" s="296"/>
      <c r="CV65" s="296"/>
      <c r="CW65" s="297"/>
      <c r="CX65" s="297"/>
      <c r="CY65" s="52"/>
      <c r="CZ65" s="52"/>
      <c r="DA65" s="52"/>
      <c r="DB65" s="52"/>
      <c r="DC65" s="57"/>
    </row>
    <row r="66" spans="1:107" s="48" customFormat="1" ht="18" customHeight="1">
      <c r="A66" s="58"/>
      <c r="B66" s="59"/>
      <c r="C66" s="293"/>
      <c r="D66" s="293"/>
      <c r="E66" s="293"/>
      <c r="F66" s="293"/>
      <c r="G66" s="293"/>
      <c r="H66" s="293"/>
      <c r="I66" s="293"/>
      <c r="J66" s="293"/>
      <c r="K66" s="293"/>
      <c r="L66" s="293"/>
      <c r="M66" s="293"/>
      <c r="N66" s="293"/>
      <c r="O66" s="293"/>
      <c r="P66" s="293"/>
      <c r="Q66" s="293"/>
      <c r="R66" s="293"/>
      <c r="S66" s="293"/>
      <c r="T66" s="293"/>
      <c r="U66" s="293"/>
      <c r="V66" s="293"/>
      <c r="W66" s="293"/>
      <c r="X66" s="293"/>
      <c r="Y66" s="293"/>
      <c r="Z66" s="293"/>
      <c r="AA66" s="293"/>
      <c r="AB66" s="293"/>
      <c r="AC66" s="293"/>
      <c r="AD66" s="60"/>
      <c r="AE66" s="60"/>
      <c r="AF66" s="293"/>
      <c r="AG66" s="293"/>
      <c r="AH66" s="293"/>
      <c r="AI66" s="293"/>
      <c r="AJ66" s="293"/>
      <c r="AK66" s="293"/>
      <c r="AL66" s="293"/>
      <c r="AM66" s="293"/>
      <c r="AN66" s="293"/>
      <c r="AO66" s="293"/>
      <c r="AP66" s="293"/>
      <c r="AQ66" s="293"/>
      <c r="AR66" s="293"/>
      <c r="AS66" s="293"/>
      <c r="AT66" s="60"/>
      <c r="AU66" s="60"/>
      <c r="AV66" s="293"/>
      <c r="AW66" s="293"/>
      <c r="AX66" s="293"/>
      <c r="AY66" s="293"/>
      <c r="AZ66" s="293"/>
      <c r="BA66" s="293"/>
      <c r="BB66" s="293"/>
      <c r="BC66" s="293"/>
      <c r="BD66" s="293"/>
      <c r="BE66" s="293"/>
      <c r="BF66" s="293"/>
      <c r="BG66" s="293"/>
      <c r="BH66" s="293"/>
      <c r="BI66" s="293"/>
      <c r="BJ66" s="293"/>
      <c r="BK66" s="293"/>
      <c r="BL66" s="293"/>
      <c r="BM66" s="293"/>
      <c r="BN66" s="293"/>
      <c r="BO66" s="293"/>
      <c r="BP66" s="293"/>
      <c r="BQ66" s="293"/>
      <c r="BR66" s="293"/>
      <c r="BS66" s="293"/>
      <c r="BT66" s="293"/>
      <c r="BU66" s="293"/>
      <c r="BV66" s="293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12"/>
      <c r="DB66" s="59"/>
      <c r="DC66" s="61"/>
    </row>
  </sheetData>
  <sheetProtection selectLockedCells="1" selectUnlockedCells="1"/>
  <mergeCells count="201">
    <mergeCell ref="AQ5:BF5"/>
    <mergeCell ref="BG5:BY5"/>
    <mergeCell ref="CM1:DC1"/>
    <mergeCell ref="A2:DC2"/>
    <mergeCell ref="A4:AJ4"/>
    <mergeCell ref="AK4:AP4"/>
    <mergeCell ref="AQ4:BF4"/>
    <mergeCell ref="BG4:BY4"/>
    <mergeCell ref="BZ4:CN4"/>
    <mergeCell ref="CO4:DC4"/>
    <mergeCell ref="BZ5:CN5"/>
    <mergeCell ref="CO5:DC5"/>
    <mergeCell ref="A6:AJ6"/>
    <mergeCell ref="AK6:AP6"/>
    <mergeCell ref="AQ6:BF6"/>
    <mergeCell ref="BG6:BY6"/>
    <mergeCell ref="BZ6:CN6"/>
    <mergeCell ref="CO6:DC6"/>
    <mergeCell ref="A5:AJ5"/>
    <mergeCell ref="AK5:AP5"/>
    <mergeCell ref="A7:AJ7"/>
    <mergeCell ref="AK7:AP8"/>
    <mergeCell ref="AQ7:BF8"/>
    <mergeCell ref="BG7:BY8"/>
    <mergeCell ref="A8:AJ8"/>
    <mergeCell ref="BZ11:CN11"/>
    <mergeCell ref="CO11:DC11"/>
    <mergeCell ref="A9:AJ9"/>
    <mergeCell ref="AK9:AP10"/>
    <mergeCell ref="AQ9:BF10"/>
    <mergeCell ref="B10:AJ10"/>
    <mergeCell ref="BZ7:CN8"/>
    <mergeCell ref="CO7:DC8"/>
    <mergeCell ref="BG9:BY10"/>
    <mergeCell ref="BZ9:CN10"/>
    <mergeCell ref="CO9:DC10"/>
    <mergeCell ref="BZ12:CN12"/>
    <mergeCell ref="CO12:DC12"/>
    <mergeCell ref="B11:AJ11"/>
    <mergeCell ref="AK11:AP11"/>
    <mergeCell ref="B12:AJ12"/>
    <mergeCell ref="AK12:AP12"/>
    <mergeCell ref="AQ12:BF12"/>
    <mergeCell ref="BG12:BY12"/>
    <mergeCell ref="AQ11:BF11"/>
    <mergeCell ref="BG11:BY11"/>
    <mergeCell ref="B13:AJ13"/>
    <mergeCell ref="AK13:AP13"/>
    <mergeCell ref="AQ13:BF13"/>
    <mergeCell ref="BG13:BY13"/>
    <mergeCell ref="BZ15:CN15"/>
    <mergeCell ref="CO15:DC15"/>
    <mergeCell ref="B14:AJ14"/>
    <mergeCell ref="AK14:AP14"/>
    <mergeCell ref="AQ14:BF14"/>
    <mergeCell ref="BG14:BY14"/>
    <mergeCell ref="BZ13:CN13"/>
    <mergeCell ref="CO13:DC13"/>
    <mergeCell ref="BZ14:CN14"/>
    <mergeCell ref="CO14:DC14"/>
    <mergeCell ref="BZ16:CN16"/>
    <mergeCell ref="CO16:DC16"/>
    <mergeCell ref="B15:AJ15"/>
    <mergeCell ref="AK15:AP15"/>
    <mergeCell ref="B16:AJ16"/>
    <mergeCell ref="AK16:AP16"/>
    <mergeCell ref="AQ16:BF16"/>
    <mergeCell ref="BG16:BY16"/>
    <mergeCell ref="AQ15:BF15"/>
    <mergeCell ref="BG15:BY15"/>
    <mergeCell ref="B17:AJ17"/>
    <mergeCell ref="AK17:AP17"/>
    <mergeCell ref="AQ17:BF17"/>
    <mergeCell ref="BG17:BY17"/>
    <mergeCell ref="BZ19:CN19"/>
    <mergeCell ref="CO19:DC19"/>
    <mergeCell ref="B18:AJ18"/>
    <mergeCell ref="AK18:AP18"/>
    <mergeCell ref="AQ18:BF18"/>
    <mergeCell ref="BG18:BY18"/>
    <mergeCell ref="BG20:BY20"/>
    <mergeCell ref="AQ19:BF19"/>
    <mergeCell ref="BG19:BY19"/>
    <mergeCell ref="BZ17:CN17"/>
    <mergeCell ref="CO17:DC17"/>
    <mergeCell ref="BZ18:CN18"/>
    <mergeCell ref="CO18:DC18"/>
    <mergeCell ref="BZ20:CN20"/>
    <mergeCell ref="CO20:DC20"/>
    <mergeCell ref="B21:AJ21"/>
    <mergeCell ref="AK21:AP21"/>
    <mergeCell ref="AQ21:BF21"/>
    <mergeCell ref="B19:AJ19"/>
    <mergeCell ref="AK19:AP19"/>
    <mergeCell ref="B20:AJ20"/>
    <mergeCell ref="AK20:AP20"/>
    <mergeCell ref="AQ20:BF20"/>
    <mergeCell ref="B22:AJ22"/>
    <mergeCell ref="AK22:AP22"/>
    <mergeCell ref="AQ22:BF22"/>
    <mergeCell ref="BG22:BY22"/>
    <mergeCell ref="BZ22:CN22"/>
    <mergeCell ref="CO22:DC22"/>
    <mergeCell ref="BZ24:CN25"/>
    <mergeCell ref="CO24:DC25"/>
    <mergeCell ref="B25:AJ25"/>
    <mergeCell ref="AQ23:BF23"/>
    <mergeCell ref="BG23:BY23"/>
    <mergeCell ref="BZ21:CN21"/>
    <mergeCell ref="BG21:BY21"/>
    <mergeCell ref="BZ23:CN23"/>
    <mergeCell ref="CO23:DC23"/>
    <mergeCell ref="CO21:DC21"/>
    <mergeCell ref="A23:AJ23"/>
    <mergeCell ref="AK23:AP23"/>
    <mergeCell ref="B26:AJ26"/>
    <mergeCell ref="AK26:AP26"/>
    <mergeCell ref="AQ26:BF26"/>
    <mergeCell ref="BG26:BY26"/>
    <mergeCell ref="A24:AJ24"/>
    <mergeCell ref="AK24:AP25"/>
    <mergeCell ref="AQ24:BF25"/>
    <mergeCell ref="BG24:BY25"/>
    <mergeCell ref="B27:AJ27"/>
    <mergeCell ref="AK27:AP27"/>
    <mergeCell ref="AQ27:BF27"/>
    <mergeCell ref="BG27:BY27"/>
    <mergeCell ref="B28:AJ28"/>
    <mergeCell ref="AK28:AP28"/>
    <mergeCell ref="BZ26:CN26"/>
    <mergeCell ref="CO26:DC26"/>
    <mergeCell ref="BZ27:CN27"/>
    <mergeCell ref="CO27:DC27"/>
    <mergeCell ref="BZ29:CN29"/>
    <mergeCell ref="CO29:DC29"/>
    <mergeCell ref="BZ28:CN28"/>
    <mergeCell ref="CO28:DC28"/>
    <mergeCell ref="B29:AJ29"/>
    <mergeCell ref="AK29:AP29"/>
    <mergeCell ref="AQ29:BF29"/>
    <mergeCell ref="BG29:BY29"/>
    <mergeCell ref="AQ28:BF28"/>
    <mergeCell ref="BG28:BY28"/>
    <mergeCell ref="A30:AJ30"/>
    <mergeCell ref="AK30:AP30"/>
    <mergeCell ref="AQ30:BF30"/>
    <mergeCell ref="BG30:BY30"/>
    <mergeCell ref="BZ32:CN32"/>
    <mergeCell ref="CO32:DC32"/>
    <mergeCell ref="A31:AJ31"/>
    <mergeCell ref="AK31:AP31"/>
    <mergeCell ref="AQ31:BF31"/>
    <mergeCell ref="BG31:BY31"/>
    <mergeCell ref="BZ30:CN30"/>
    <mergeCell ref="CO30:DC30"/>
    <mergeCell ref="BZ31:CN31"/>
    <mergeCell ref="CO31:DC31"/>
    <mergeCell ref="BZ33:CN33"/>
    <mergeCell ref="CO33:DC33"/>
    <mergeCell ref="B32:AJ32"/>
    <mergeCell ref="AK32:AP32"/>
    <mergeCell ref="A33:AJ33"/>
    <mergeCell ref="AK33:AP33"/>
    <mergeCell ref="AQ33:BF33"/>
    <mergeCell ref="BG33:BY33"/>
    <mergeCell ref="AQ32:BF32"/>
    <mergeCell ref="BG32:BY32"/>
    <mergeCell ref="CO34:DC34"/>
    <mergeCell ref="S36:AG36"/>
    <mergeCell ref="AJ36:BK36"/>
    <mergeCell ref="B34:AJ34"/>
    <mergeCell ref="AK34:AP34"/>
    <mergeCell ref="AQ34:BF34"/>
    <mergeCell ref="BG34:BY34"/>
    <mergeCell ref="AJ37:BK37"/>
    <mergeCell ref="A38:AH39"/>
    <mergeCell ref="AJ39:BK39"/>
    <mergeCell ref="A40:AH40"/>
    <mergeCell ref="AJ40:BK40"/>
    <mergeCell ref="BZ34:CN34"/>
    <mergeCell ref="A44:B44"/>
    <mergeCell ref="C44:E44"/>
    <mergeCell ref="I44:X44"/>
    <mergeCell ref="Y44:AC44"/>
    <mergeCell ref="AD44:AE44"/>
    <mergeCell ref="N37:AG37"/>
    <mergeCell ref="CW65:CX65"/>
    <mergeCell ref="C65:AC65"/>
    <mergeCell ref="AF65:AS65"/>
    <mergeCell ref="AV65:BV65"/>
    <mergeCell ref="BY65:BZ65"/>
    <mergeCell ref="R41:AG41"/>
    <mergeCell ref="AJ41:BK41"/>
    <mergeCell ref="R42:AG42"/>
    <mergeCell ref="AJ42:BK42"/>
    <mergeCell ref="C66:AC66"/>
    <mergeCell ref="AF66:AS66"/>
    <mergeCell ref="AV66:BV66"/>
    <mergeCell ref="CA65:CC65"/>
    <mergeCell ref="CG65:CQ65"/>
    <mergeCell ref="CR65:CV65"/>
  </mergeCells>
  <printOptions/>
  <pageMargins left="0.7875" right="0.39375" top="0.5902777777777778" bottom="0.39375" header="0.19652777777777777" footer="0.5118055555555555"/>
  <pageSetup horizontalDpi="300" verticalDpi="300" orientation="portrait" paperSize="9" scale="8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2022-01-05T08:09:51Z</cp:lastPrinted>
  <dcterms:modified xsi:type="dcterms:W3CDTF">2022-01-12T06:16:03Z</dcterms:modified>
  <cp:category/>
  <cp:version/>
  <cp:contentType/>
  <cp:contentStatus/>
</cp:coreProperties>
</file>