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270" windowWidth="14940" windowHeight="9150"/>
  </bookViews>
  <sheets>
    <sheet name="все года" sheetId="1" r:id="rId1"/>
  </sheets>
  <definedNames>
    <definedName name="_xlnm.Print_Titles" localSheetId="0">'все года'!$8:$8</definedName>
  </definedNames>
  <calcPr calcId="124519"/>
</workbook>
</file>

<file path=xl/calcChain.xml><?xml version="1.0" encoding="utf-8"?>
<calcChain xmlns="http://schemas.openxmlformats.org/spreadsheetml/2006/main">
  <c r="G42" i="1"/>
  <c r="G41" s="1"/>
  <c r="H42"/>
  <c r="H41" s="1"/>
  <c r="F42"/>
  <c r="F52"/>
  <c r="F51" s="1"/>
  <c r="F41" s="1"/>
  <c r="F40" l="1"/>
  <c r="G37"/>
  <c r="H37"/>
  <c r="F49" l="1"/>
  <c r="F46" s="1"/>
  <c r="G49"/>
  <c r="G46" s="1"/>
  <c r="H49"/>
  <c r="H46" s="1"/>
  <c r="F22"/>
  <c r="G22"/>
  <c r="H22"/>
  <c r="I22"/>
  <c r="J22"/>
  <c r="K22"/>
  <c r="G27"/>
  <c r="G26" s="1"/>
  <c r="F24"/>
  <c r="F19"/>
  <c r="G19"/>
  <c r="F16"/>
  <c r="F15" s="1"/>
  <c r="G16"/>
  <c r="H16"/>
  <c r="I46"/>
  <c r="J46"/>
  <c r="K46"/>
  <c r="F21" l="1"/>
  <c r="F18" s="1"/>
  <c r="G43"/>
  <c r="G40" s="1"/>
  <c r="H43"/>
  <c r="H40" s="1"/>
  <c r="F43"/>
  <c r="G35"/>
  <c r="G34" s="1"/>
  <c r="H35"/>
  <c r="H34" s="1"/>
  <c r="I35"/>
  <c r="I34" s="1"/>
  <c r="J35"/>
  <c r="J34" s="1"/>
  <c r="K35"/>
  <c r="K34" s="1"/>
  <c r="F35"/>
  <c r="F34" s="1"/>
  <c r="I30"/>
  <c r="J30"/>
  <c r="K30"/>
  <c r="G32"/>
  <c r="G31" s="1"/>
  <c r="G30" s="1"/>
  <c r="H32"/>
  <c r="H31" s="1"/>
  <c r="H30" s="1"/>
  <c r="F32"/>
  <c r="F31" s="1"/>
  <c r="F30" s="1"/>
  <c r="H27"/>
  <c r="H26" s="1"/>
  <c r="F27"/>
  <c r="F26" s="1"/>
  <c r="G24"/>
  <c r="G21" s="1"/>
  <c r="G18" s="1"/>
  <c r="H24"/>
  <c r="H21" s="1"/>
  <c r="I24"/>
  <c r="I21" s="1"/>
  <c r="J24"/>
  <c r="J21" s="1"/>
  <c r="K24"/>
  <c r="K21" s="1"/>
  <c r="H19"/>
  <c r="G15"/>
  <c r="H15"/>
  <c r="H13"/>
  <c r="H12" s="1"/>
  <c r="G13"/>
  <c r="G12" s="1"/>
  <c r="F13"/>
  <c r="F12" s="1"/>
  <c r="F11" l="1"/>
  <c r="G29"/>
  <c r="H29"/>
  <c r="F29"/>
  <c r="H18"/>
  <c r="H11" s="1"/>
  <c r="G11"/>
  <c r="H10" l="1"/>
  <c r="H54" s="1"/>
  <c r="G10"/>
  <c r="G54" s="1"/>
  <c r="F10"/>
  <c r="F54" s="1"/>
</calcChain>
</file>

<file path=xl/sharedStrings.xml><?xml version="1.0" encoding="utf-8"?>
<sst xmlns="http://schemas.openxmlformats.org/spreadsheetml/2006/main" count="151" uniqueCount="108">
  <si>
    <t xml:space="preserve">
(тыс. руб.)</t>
  </si>
  <si>
    <t>Наименование главного администратора</t>
  </si>
  <si>
    <t>Код бюджетной классификации Российской Федерации</t>
  </si>
  <si>
    <t>1</t>
  </si>
  <si>
    <t>2</t>
  </si>
  <si>
    <t>3</t>
  </si>
  <si>
    <t>4</t>
  </si>
  <si>
    <t>5</t>
  </si>
  <si>
    <t>6</t>
  </si>
  <si>
    <t>7</t>
  </si>
  <si>
    <t>8</t>
  </si>
  <si>
    <t>Наименование кода поступлений в бюджет, группы, подгруппы, статьи, подстатьи, элемента, подвида доходов, классификации операций сектора государственного управления</t>
  </si>
  <si>
    <t>Главный Администратор</t>
  </si>
  <si>
    <t/>
  </si>
  <si>
    <t>Сумма 2-го года</t>
  </si>
  <si>
    <t>Сумма 3-го года</t>
  </si>
  <si>
    <t>ДОХОДЫ</t>
  </si>
  <si>
    <t xml:space="preserve">1 00 00000 00 0000 000 </t>
  </si>
  <si>
    <t>НАЛОГОВЫЕ И НЕНАЛОГОВЫЕ ДОХОДЫ</t>
  </si>
  <si>
    <t>Налоговые доходы</t>
  </si>
  <si>
    <t xml:space="preserve">1 01 00000 00 0000 000 </t>
  </si>
  <si>
    <t>НАЛОГИ НА ПРИБЫЛЬ, ДОХОДЫ</t>
  </si>
  <si>
    <t xml:space="preserve">1 01 02000 01 0000 110 </t>
  </si>
  <si>
    <t>Налог на доходы физических лиц</t>
  </si>
  <si>
    <t xml:space="preserve">1 01 02010 01 0000 110 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</si>
  <si>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</si>
  <si>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 xml:space="preserve">1 05 00000 00 0000 000 </t>
  </si>
  <si>
    <t>НАЛОГИ НА СОВОКУПНЫЙ ДОХОД</t>
  </si>
  <si>
    <t xml:space="preserve">1 05 03000 01 0000 110 </t>
  </si>
  <si>
    <t>Единый сельскохозяйственный налог</t>
  </si>
  <si>
    <t xml:space="preserve">1 05 03010 01 0000 110 </t>
  </si>
  <si>
    <t xml:space="preserve">1 06 00000 00 0000 000 </t>
  </si>
  <si>
    <t>НАЛОГИ НА ИМУЩЕСТВО</t>
  </si>
  <si>
    <t xml:space="preserve">1 06 01000 00 0000 110 </t>
  </si>
  <si>
    <t>Налог на имущество физических лиц</t>
  </si>
  <si>
    <t xml:space="preserve">1 06 01030 10 0000 110 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</si>
  <si>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</si>
  <si>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 xml:space="preserve">1 06 06000 00 0000 110 </t>
  </si>
  <si>
    <t>Земельный налог</t>
  </si>
  <si>
    <t xml:space="preserve">1 06 06030 00 0000 110 </t>
  </si>
  <si>
    <t>Земельный налог с организаций</t>
  </si>
  <si>
    <t xml:space="preserve">1 06 06033 10 0000 110 </t>
  </si>
  <si>
    <t>Земельный налог с организаций, обладающих земельным участком, расположенным в границах сельских поселений</t>
  </si>
  <si>
    <t xml:space="preserve">1 06 06040 00 0000 110 </t>
  </si>
  <si>
    <t>Земельный налог с физических лиц</t>
  </si>
  <si>
    <t xml:space="preserve">1 06 06043 10 0000 110 </t>
  </si>
  <si>
    <t>Земельный налог с физических лиц, обладающих земельным участком, расположенным в границах сельских поселений</t>
  </si>
  <si>
    <t xml:space="preserve">1 08 00000 00 0000 000 </t>
  </si>
  <si>
    <t>ГОСУДАРСТВЕННАЯ ПОШЛИНА</t>
  </si>
  <si>
    <t xml:space="preserve">1 08 04000 01 0000 110 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</si>
  <si>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</si>
  <si>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 xml:space="preserve">1 08 04020 01 0000 110 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</si>
  <si>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</si>
  <si>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Неналоговые доходы</t>
  </si>
  <si>
    <t xml:space="preserve">1 11 00000 00 0000 000 </t>
  </si>
  <si>
    <t>ДОХОДЫ ОТ ИСПОЛЬЗОВАНИЯ ИМУЩЕСТВА, НАХОДЯЩЕГОСЯ В ГОСУДАРСТВЕННОЙ И МУНИЦИПАЛЬНОЙ СОБСТВЕННОСТИ</t>
  </si>
  <si>
    <t xml:space="preserve">1 11 05000 00 0000 120 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</si>
  <si>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</si>
  <si>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1 11 05070 00 0000 120 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</si>
  <si>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</si>
  <si>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 xml:space="preserve">1 11 05075 10 0000 120 </t>
  </si>
  <si>
    <t>Доходы от сдачи в аренду имущества, составляющего казну сельских поселений (за исключением земельных участков)</t>
  </si>
  <si>
    <t xml:space="preserve">1 16 00000 00 0000 000 </t>
  </si>
  <si>
    <t>ШТРАФЫ, САНКЦИИ, ВОЗМЕЩЕНИЕ УЩЕРБА</t>
  </si>
  <si>
    <t>Прочие поступления от денежных взысканий (штрафов) и иных сумм в возмещение ущерба</t>
  </si>
  <si>
    <t>Прочие поступления от денежных взысканий (штрафов) и иных сумм в возмещение ущерба, зачисляемые в бюджеты сельских поселений</t>
  </si>
  <si>
    <t xml:space="preserve">1 17 00000 00 0000 000 </t>
  </si>
  <si>
    <t>ПРОЧИЕ НЕНАЛОГОВЫЕ ДОХОДЫ</t>
  </si>
  <si>
    <t xml:space="preserve">2 00 00000 00 0000 000 </t>
  </si>
  <si>
    <t>БЕЗВОЗМЕЗДНЫЕ ПОСТУПЛЕНИЯ</t>
  </si>
  <si>
    <t xml:space="preserve">2 02 00000 00 0000 000 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</si>
  <si>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</si>
  <si>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</si>
  <si>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на выравнивание бюджетной обеспеченности</t>
  </si>
  <si>
    <t>Дотации бюджетам сельских поселений на выравнивание бюджетной обеспеченности</t>
  </si>
  <si>
    <t>Субвенции бюджетам бюджетной системы Российской Федерации</t>
  </si>
  <si>
    <t>Субвенции местным бюджетам на выполнение передаваемых полномочий субъектов Российской Федерации</t>
  </si>
  <si>
    <t>Субвенции бюджетам сельских поселений на выполнение передаваемых полномочий субъектов Российской Федерации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</si>
  <si>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</si>
  <si>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</si>
  <si>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ИТОГО ДОХОДОВ</t>
  </si>
  <si>
    <t>2 02 35118 10 0000 150</t>
  </si>
  <si>
    <t xml:space="preserve">2 02 35118 00 0000 150 </t>
  </si>
  <si>
    <t xml:space="preserve">2 02 30024 10 0000 150 </t>
  </si>
  <si>
    <t xml:space="preserve">2 02 30024 00 0000 150 </t>
  </si>
  <si>
    <t>2 02 30000 00 0000 150</t>
  </si>
  <si>
    <t xml:space="preserve">2 02 15001 10 0000 150 </t>
  </si>
  <si>
    <t>2 02 15001 00 0000 150</t>
  </si>
  <si>
    <t xml:space="preserve">2 02 10000 00 0000 150 </t>
  </si>
  <si>
    <t xml:space="preserve">1 16 07090 00 0000 140 </t>
  </si>
  <si>
    <t xml:space="preserve">1 16 07090 10 0000 140 </t>
  </si>
  <si>
    <t>2024 год</t>
  </si>
  <si>
    <t>Инициативные платежи</t>
  </si>
  <si>
    <t xml:space="preserve">1 17 15000 00 0000 150 </t>
  </si>
  <si>
    <t>Инициативные платежи, зачисляемые в бюджеты сельских поселений</t>
  </si>
  <si>
    <t xml:space="preserve">1 17 15030 10 0000 150 </t>
  </si>
  <si>
    <t>2025 год</t>
  </si>
  <si>
    <t>Объем поступлений доходов бюджета Поливянского сельского поселения
Песчанокопского района на 2024 год и на плановый период 2025 и 2026 годов</t>
  </si>
  <si>
    <t>2026 год</t>
  </si>
  <si>
    <t>Дотации бюджетам сельских поселений на поддержку мер по обеспечению сбалансированности бюджетов</t>
  </si>
  <si>
    <t xml:space="preserve">2 02 15002 10 0000 150 </t>
  </si>
  <si>
    <t>Иные межбюджетные трансферты</t>
  </si>
  <si>
    <t>2 02 40000 00 0000 150</t>
  </si>
  <si>
    <t xml:space="preserve">Прочие межбюджетные трансферты, передаваемые бюджетам </t>
  </si>
  <si>
    <t>2 02 49999 00 0000 150</t>
  </si>
  <si>
    <t>Прочие межбюджетные трансферты, передаваемые бюджетам сельских поселений</t>
  </si>
  <si>
    <t>2 02 49999 10 0000 150</t>
  </si>
  <si>
    <t>Приложение 1
 к решению собрания депутатов
Поливянского сельского поселения
 №  116 от  7 .06 .2024г</t>
  </si>
</sst>
</file>

<file path=xl/styles.xml><?xml version="1.0" encoding="utf-8"?>
<styleSheet xmlns="http://schemas.openxmlformats.org/spreadsheetml/2006/main">
  <numFmts count="3">
    <numFmt numFmtId="164" formatCode="?"/>
    <numFmt numFmtId="165" formatCode="#,##0.0"/>
    <numFmt numFmtId="166" formatCode="0.0"/>
  </numFmts>
  <fonts count="12">
    <font>
      <sz val="10"/>
      <name val="Arial"/>
    </font>
    <font>
      <sz val="14"/>
      <name val="Times New Roman CYR"/>
    </font>
    <font>
      <b/>
      <sz val="14"/>
      <color indexed="0"/>
      <name val="Times New Roman"/>
      <family val="1"/>
      <charset val="204"/>
    </font>
    <font>
      <b/>
      <sz val="14"/>
      <name val="Times New Roman CYR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6"/>
      <name val="Arial"/>
      <family val="2"/>
      <charset val="204"/>
    </font>
    <font>
      <sz val="12"/>
      <color indexed="0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1" fillId="0" borderId="0" xfId="0" applyFont="1" applyBorder="1" applyAlignment="1" applyProtection="1">
      <alignment horizontal="right" vertical="center"/>
    </xf>
    <xf numFmtId="0" fontId="1" fillId="0" borderId="0" xfId="0" applyFont="1" applyBorder="1" applyAlignment="1" applyProtection="1">
      <alignment horizontal="right"/>
    </xf>
    <xf numFmtId="49" fontId="4" fillId="0" borderId="1" xfId="0" applyNumberFormat="1" applyFont="1" applyBorder="1" applyAlignment="1" applyProtection="1">
      <alignment horizontal="center" vertical="center" wrapText="1"/>
    </xf>
    <xf numFmtId="49" fontId="3" fillId="0" borderId="1" xfId="0" applyNumberFormat="1" applyFont="1" applyBorder="1" applyAlignment="1" applyProtection="1">
      <alignment horizontal="center" vertical="center"/>
    </xf>
    <xf numFmtId="164" fontId="3" fillId="0" borderId="1" xfId="0" applyNumberFormat="1" applyFont="1" applyBorder="1" applyAlignment="1" applyProtection="1">
      <alignment horizontal="justify" vertical="center" wrapText="1"/>
    </xf>
    <xf numFmtId="49" fontId="3" fillId="0" borderId="1" xfId="0" applyNumberFormat="1" applyFont="1" applyBorder="1" applyAlignment="1" applyProtection="1">
      <alignment horizontal="center" vertical="center" wrapText="1"/>
    </xf>
    <xf numFmtId="4" fontId="3" fillId="0" borderId="1" xfId="0" applyNumberFormat="1" applyFont="1" applyBorder="1" applyAlignment="1" applyProtection="1">
      <alignment horizontal="right"/>
    </xf>
    <xf numFmtId="164" fontId="2" fillId="0" borderId="1" xfId="0" applyNumberFormat="1" applyFont="1" applyBorder="1" applyAlignment="1" applyProtection="1">
      <alignment horizontal="justify" vertical="center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4" fontId="2" fillId="0" borderId="1" xfId="0" applyNumberFormat="1" applyFont="1" applyBorder="1" applyAlignment="1" applyProtection="1">
      <alignment horizontal="right"/>
    </xf>
    <xf numFmtId="164" fontId="1" fillId="0" borderId="1" xfId="0" applyNumberFormat="1" applyFont="1" applyBorder="1" applyAlignment="1" applyProtection="1">
      <alignment horizontal="justify" vertical="center" wrapText="1"/>
    </xf>
    <xf numFmtId="49" fontId="1" fillId="0" borderId="1" xfId="0" applyNumberFormat="1" applyFont="1" applyBorder="1" applyAlignment="1" applyProtection="1">
      <alignment horizontal="center" vertical="center" wrapText="1"/>
    </xf>
    <xf numFmtId="4" fontId="1" fillId="0" borderId="1" xfId="0" applyNumberFormat="1" applyFont="1" applyBorder="1" applyAlignment="1" applyProtection="1">
      <alignment horizontal="right"/>
    </xf>
    <xf numFmtId="164" fontId="4" fillId="0" borderId="1" xfId="0" applyNumberFormat="1" applyFont="1" applyBorder="1" applyAlignment="1" applyProtection="1">
      <alignment horizontal="justify" vertical="center" wrapText="1"/>
    </xf>
    <xf numFmtId="4" fontId="4" fillId="0" borderId="1" xfId="0" applyNumberFormat="1" applyFont="1" applyBorder="1" applyAlignment="1" applyProtection="1">
      <alignment horizontal="right"/>
    </xf>
    <xf numFmtId="164" fontId="5" fillId="0" borderId="1" xfId="0" applyNumberFormat="1" applyFont="1" applyBorder="1" applyAlignment="1" applyProtection="1">
      <alignment horizontal="justify" vertical="center" wrapText="1"/>
    </xf>
    <xf numFmtId="49" fontId="5" fillId="0" borderId="1" xfId="0" applyNumberFormat="1" applyFont="1" applyBorder="1" applyAlignment="1" applyProtection="1">
      <alignment horizontal="center" vertical="center" wrapText="1"/>
    </xf>
    <xf numFmtId="4" fontId="5" fillId="0" borderId="1" xfId="0" applyNumberFormat="1" applyFont="1" applyBorder="1" applyAlignment="1" applyProtection="1">
      <alignment horizontal="right"/>
    </xf>
    <xf numFmtId="165" fontId="2" fillId="0" borderId="1" xfId="0" applyNumberFormat="1" applyFont="1" applyBorder="1" applyAlignment="1" applyProtection="1">
      <alignment horizontal="right"/>
    </xf>
    <xf numFmtId="165" fontId="1" fillId="0" borderId="1" xfId="0" applyNumberFormat="1" applyFont="1" applyBorder="1" applyAlignment="1" applyProtection="1">
      <alignment horizontal="right"/>
    </xf>
    <xf numFmtId="165" fontId="4" fillId="0" borderId="1" xfId="0" applyNumberFormat="1" applyFont="1" applyBorder="1" applyAlignment="1" applyProtection="1">
      <alignment horizontal="right"/>
    </xf>
    <xf numFmtId="165" fontId="5" fillId="0" borderId="1" xfId="0" applyNumberFormat="1" applyFont="1" applyBorder="1" applyAlignment="1" applyProtection="1">
      <alignment horizontal="right"/>
    </xf>
    <xf numFmtId="164" fontId="3" fillId="0" borderId="1" xfId="0" applyNumberFormat="1" applyFont="1" applyBorder="1" applyAlignment="1" applyProtection="1">
      <alignment horizontal="right" vertical="distributed" wrapText="1"/>
    </xf>
    <xf numFmtId="166" fontId="5" fillId="0" borderId="1" xfId="0" applyNumberFormat="1" applyFont="1" applyBorder="1" applyAlignment="1" applyProtection="1">
      <alignment horizontal="right" wrapText="1"/>
    </xf>
    <xf numFmtId="166" fontId="8" fillId="0" borderId="1" xfId="0" applyNumberFormat="1" applyFont="1" applyBorder="1" applyAlignment="1" applyProtection="1">
      <alignment horizontal="right" wrapText="1"/>
    </xf>
    <xf numFmtId="166" fontId="7" fillId="0" borderId="1" xfId="0" applyNumberFormat="1" applyFont="1" applyBorder="1" applyAlignment="1" applyProtection="1">
      <alignment horizontal="right" wrapText="1"/>
    </xf>
    <xf numFmtId="0" fontId="9" fillId="0" borderId="0" xfId="0" applyFont="1"/>
    <xf numFmtId="164" fontId="10" fillId="0" borderId="1" xfId="0" applyNumberFormat="1" applyFont="1" applyBorder="1" applyAlignment="1" applyProtection="1">
      <alignment horizontal="justify" vertical="center" wrapText="1"/>
    </xf>
    <xf numFmtId="49" fontId="10" fillId="0" borderId="1" xfId="0" applyNumberFormat="1" applyFont="1" applyBorder="1" applyAlignment="1" applyProtection="1">
      <alignment horizontal="center" vertical="center" wrapText="1"/>
    </xf>
    <xf numFmtId="4" fontId="10" fillId="0" borderId="1" xfId="0" applyNumberFormat="1" applyFont="1" applyBorder="1" applyAlignment="1" applyProtection="1">
      <alignment horizontal="right"/>
    </xf>
    <xf numFmtId="165" fontId="11" fillId="0" borderId="1" xfId="0" applyNumberFormat="1" applyFont="1" applyBorder="1" applyAlignment="1" applyProtection="1">
      <alignment horizontal="right"/>
    </xf>
    <xf numFmtId="165" fontId="6" fillId="0" borderId="1" xfId="0" applyNumberFormat="1" applyFont="1" applyBorder="1" applyAlignment="1" applyProtection="1">
      <alignment horizontal="right"/>
    </xf>
    <xf numFmtId="166" fontId="6" fillId="0" borderId="1" xfId="0" applyNumberFormat="1" applyFont="1" applyBorder="1" applyAlignment="1" applyProtection="1">
      <alignment horizontal="right" wrapText="1"/>
    </xf>
    <xf numFmtId="164" fontId="5" fillId="0" borderId="4" xfId="0" applyNumberFormat="1" applyFont="1" applyBorder="1" applyAlignment="1" applyProtection="1">
      <alignment horizontal="justify" vertical="center" wrapText="1"/>
    </xf>
    <xf numFmtId="49" fontId="6" fillId="0" borderId="4" xfId="0" applyNumberFormat="1" applyFont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>
      <alignment horizontal="justify" vertical="center" wrapText="1"/>
    </xf>
    <xf numFmtId="49" fontId="6" fillId="0" borderId="4" xfId="0" applyNumberFormat="1" applyFont="1" applyFill="1" applyBorder="1" applyAlignment="1">
      <alignment horizontal="center" vertical="center" wrapText="1"/>
    </xf>
    <xf numFmtId="165" fontId="5" fillId="0" borderId="1" xfId="0" applyNumberFormat="1" applyFont="1" applyBorder="1" applyAlignment="1" applyProtection="1">
      <alignment horizontal="right" wrapText="1"/>
    </xf>
    <xf numFmtId="0" fontId="6" fillId="0" borderId="0" xfId="0" applyFont="1" applyAlignment="1">
      <alignment horizontal="center" wrapText="1"/>
    </xf>
    <xf numFmtId="0" fontId="2" fillId="0" borderId="0" xfId="0" applyFont="1" applyBorder="1" applyAlignment="1" applyProtection="1">
      <alignment horizontal="center" vertical="center" wrapText="1"/>
    </xf>
    <xf numFmtId="0" fontId="2" fillId="0" borderId="0" xfId="0" applyFont="1" applyBorder="1" applyAlignment="1" applyProtection="1">
      <alignment horizontal="right" vertical="center" wrapText="1"/>
    </xf>
    <xf numFmtId="49" fontId="4" fillId="0" borderId="1" xfId="0" applyNumberFormat="1" applyFont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center" vertical="center" wrapText="1"/>
    </xf>
    <xf numFmtId="49" fontId="4" fillId="0" borderId="2" xfId="0" applyNumberFormat="1" applyFont="1" applyBorder="1" applyAlignment="1" applyProtection="1">
      <alignment horizontal="center" vertical="center" wrapText="1"/>
    </xf>
    <xf numFmtId="49" fontId="4" fillId="0" borderId="3" xfId="0" applyNumberFormat="1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54"/>
  <sheetViews>
    <sheetView tabSelected="1" workbookViewId="0">
      <selection activeCell="D1" sqref="D1:H1"/>
    </sheetView>
  </sheetViews>
  <sheetFormatPr defaultRowHeight="18" customHeight="1"/>
  <cols>
    <col min="1" max="1" width="80.7109375" customWidth="1"/>
    <col min="2" max="3" width="8.85546875" hidden="1" customWidth="1"/>
    <col min="4" max="4" width="40.7109375" customWidth="1"/>
    <col min="5" max="5" width="8.85546875" hidden="1" customWidth="1"/>
    <col min="6" max="7" width="13.42578125" customWidth="1"/>
    <col min="8" max="8" width="13.140625" customWidth="1"/>
    <col min="9" max="10" width="8.85546875" hidden="1" customWidth="1"/>
    <col min="11" max="11" width="80.7109375" hidden="1" customWidth="1"/>
  </cols>
  <sheetData>
    <row r="1" spans="1:11" ht="78.75" customHeight="1">
      <c r="D1" s="39" t="s">
        <v>107</v>
      </c>
      <c r="E1" s="39"/>
      <c r="F1" s="39"/>
      <c r="G1" s="39"/>
      <c r="H1" s="39"/>
    </row>
    <row r="2" spans="1:11" ht="18" customHeight="1">
      <c r="G2" s="27"/>
    </row>
    <row r="3" spans="1:11" ht="43.5" customHeight="1">
      <c r="A3" s="40" t="s">
        <v>97</v>
      </c>
      <c r="B3" s="40"/>
      <c r="C3" s="40"/>
      <c r="D3" s="40"/>
      <c r="E3" s="40"/>
      <c r="F3" s="40"/>
      <c r="G3" s="40"/>
      <c r="H3" s="40"/>
      <c r="I3" s="40"/>
      <c r="J3" s="40"/>
      <c r="K3" s="41"/>
    </row>
    <row r="4" spans="1:11" ht="18.75">
      <c r="K4" s="1"/>
    </row>
    <row r="5" spans="1:11" ht="18" customHeight="1">
      <c r="A5" s="2"/>
      <c r="B5" s="2"/>
      <c r="C5" s="2"/>
      <c r="D5" s="2"/>
      <c r="E5" s="2"/>
      <c r="F5" s="2"/>
      <c r="G5" s="2"/>
      <c r="H5" s="2" t="s">
        <v>0</v>
      </c>
      <c r="I5" s="2"/>
      <c r="J5" s="2"/>
      <c r="K5" s="1"/>
    </row>
    <row r="6" spans="1:11" ht="25.15" customHeight="1">
      <c r="A6" s="42" t="s">
        <v>11</v>
      </c>
      <c r="B6" s="42" t="s">
        <v>12</v>
      </c>
      <c r="C6" s="42" t="s">
        <v>1</v>
      </c>
      <c r="D6" s="42" t="s">
        <v>2</v>
      </c>
      <c r="E6" s="42" t="s">
        <v>11</v>
      </c>
      <c r="F6" s="44" t="s">
        <v>91</v>
      </c>
      <c r="G6" s="44" t="s">
        <v>96</v>
      </c>
      <c r="H6" s="42" t="s">
        <v>98</v>
      </c>
      <c r="I6" s="42" t="s">
        <v>14</v>
      </c>
      <c r="J6" s="42" t="s">
        <v>15</v>
      </c>
      <c r="K6" s="42" t="s">
        <v>13</v>
      </c>
    </row>
    <row r="7" spans="1:11" ht="25.15" customHeight="1">
      <c r="A7" s="42"/>
      <c r="B7" s="42"/>
      <c r="C7" s="42"/>
      <c r="D7" s="42"/>
      <c r="E7" s="42"/>
      <c r="F7" s="45"/>
      <c r="G7" s="45"/>
      <c r="H7" s="43"/>
      <c r="I7" s="43"/>
      <c r="J7" s="43"/>
      <c r="K7" s="42"/>
    </row>
    <row r="8" spans="1:11" ht="19.5" hidden="1" customHeight="1">
      <c r="A8" s="4" t="s">
        <v>3</v>
      </c>
      <c r="B8" s="4" t="s">
        <v>4</v>
      </c>
      <c r="C8" s="4" t="s">
        <v>5</v>
      </c>
      <c r="D8" s="4" t="s">
        <v>5</v>
      </c>
      <c r="E8" s="4" t="s">
        <v>6</v>
      </c>
      <c r="F8" s="4"/>
      <c r="G8" s="4"/>
      <c r="H8" s="4" t="s">
        <v>7</v>
      </c>
      <c r="I8" s="4" t="s">
        <v>8</v>
      </c>
      <c r="J8" s="4" t="s">
        <v>9</v>
      </c>
      <c r="K8" s="4" t="s">
        <v>10</v>
      </c>
    </row>
    <row r="9" spans="1:11" ht="19.5" customHeight="1">
      <c r="A9" s="5" t="s">
        <v>16</v>
      </c>
      <c r="B9" s="6"/>
      <c r="C9" s="6"/>
      <c r="D9" s="6"/>
      <c r="E9" s="5" t="s">
        <v>16</v>
      </c>
      <c r="F9" s="5"/>
      <c r="G9" s="23"/>
      <c r="H9" s="7"/>
      <c r="I9" s="7"/>
      <c r="J9" s="7"/>
      <c r="K9" s="5"/>
    </row>
    <row r="10" spans="1:11" ht="19.5" customHeight="1">
      <c r="A10" s="8" t="s">
        <v>18</v>
      </c>
      <c r="B10" s="9"/>
      <c r="C10" s="9"/>
      <c r="D10" s="9" t="s">
        <v>17</v>
      </c>
      <c r="E10" s="8" t="s">
        <v>18</v>
      </c>
      <c r="F10" s="19">
        <f>F11+F29</f>
        <v>7669.5</v>
      </c>
      <c r="G10" s="19">
        <f t="shared" ref="G10:H10" si="0">G11+G29</f>
        <v>7624.2000000000007</v>
      </c>
      <c r="H10" s="19">
        <f t="shared" si="0"/>
        <v>7785.0999999999995</v>
      </c>
      <c r="I10" s="10">
        <v>2676.8</v>
      </c>
      <c r="J10" s="10">
        <v>2726.8</v>
      </c>
    </row>
    <row r="11" spans="1:11" ht="19.5" customHeight="1">
      <c r="A11" s="11" t="s">
        <v>19</v>
      </c>
      <c r="B11" s="12"/>
      <c r="C11" s="12"/>
      <c r="D11" s="12"/>
      <c r="E11" s="11" t="s">
        <v>19</v>
      </c>
      <c r="F11" s="20">
        <f>F12+F15+F18+F26</f>
        <v>7455.2</v>
      </c>
      <c r="G11" s="20">
        <f t="shared" ref="G11:H11" si="1">G12+G15+G18+G26</f>
        <v>7409.6</v>
      </c>
      <c r="H11" s="20">
        <f t="shared" si="1"/>
        <v>7570.2</v>
      </c>
      <c r="I11" s="13">
        <v>2595</v>
      </c>
      <c r="J11" s="13">
        <v>2645</v>
      </c>
    </row>
    <row r="12" spans="1:11" ht="94.5">
      <c r="A12" s="14" t="s">
        <v>21</v>
      </c>
      <c r="B12" s="3"/>
      <c r="C12" s="3"/>
      <c r="D12" s="3" t="s">
        <v>20</v>
      </c>
      <c r="E12" s="14" t="s">
        <v>21</v>
      </c>
      <c r="F12" s="21">
        <f t="shared" ref="F12:H13" si="2">F13</f>
        <v>833.2</v>
      </c>
      <c r="G12" s="25">
        <f t="shared" si="2"/>
        <v>954.4</v>
      </c>
      <c r="H12" s="21">
        <f t="shared" si="2"/>
        <v>1114.4000000000001</v>
      </c>
      <c r="I12" s="15">
        <v>102</v>
      </c>
      <c r="J12" s="15">
        <v>152</v>
      </c>
    </row>
    <row r="13" spans="1:11" ht="78.75">
      <c r="A13" s="16" t="s">
        <v>23</v>
      </c>
      <c r="B13" s="17"/>
      <c r="C13" s="17"/>
      <c r="D13" s="17" t="s">
        <v>22</v>
      </c>
      <c r="E13" s="16" t="s">
        <v>23</v>
      </c>
      <c r="F13" s="22">
        <f t="shared" si="2"/>
        <v>833.2</v>
      </c>
      <c r="G13" s="26">
        <f t="shared" si="2"/>
        <v>954.4</v>
      </c>
      <c r="H13" s="22">
        <f t="shared" si="2"/>
        <v>1114.4000000000001</v>
      </c>
      <c r="I13" s="18">
        <v>102</v>
      </c>
      <c r="J13" s="18">
        <v>152</v>
      </c>
    </row>
    <row r="14" spans="1:11" ht="83.65" customHeight="1">
      <c r="A14" s="16" t="s">
        <v>25</v>
      </c>
      <c r="B14" s="17"/>
      <c r="C14" s="17"/>
      <c r="D14" s="17" t="s">
        <v>24</v>
      </c>
      <c r="E14" s="16" t="s">
        <v>25</v>
      </c>
      <c r="F14" s="22">
        <v>833.2</v>
      </c>
      <c r="G14" s="24">
        <v>954.4</v>
      </c>
      <c r="H14" s="22">
        <v>1114.4000000000001</v>
      </c>
      <c r="I14" s="18">
        <v>102</v>
      </c>
      <c r="J14" s="18">
        <v>152</v>
      </c>
    </row>
    <row r="15" spans="1:11" ht="110.25">
      <c r="A15" s="14" t="s">
        <v>27</v>
      </c>
      <c r="B15" s="3"/>
      <c r="C15" s="3"/>
      <c r="D15" s="3" t="s">
        <v>26</v>
      </c>
      <c r="E15" s="14" t="s">
        <v>27</v>
      </c>
      <c r="F15" s="21">
        <f>F16</f>
        <v>1878.8</v>
      </c>
      <c r="G15" s="21">
        <f t="shared" ref="G15:H15" si="3">G16</f>
        <v>1711.4</v>
      </c>
      <c r="H15" s="21">
        <f t="shared" si="3"/>
        <v>1711.4</v>
      </c>
      <c r="I15" s="15">
        <v>340</v>
      </c>
      <c r="J15" s="15">
        <v>340</v>
      </c>
    </row>
    <row r="16" spans="1:11" ht="78.75">
      <c r="A16" s="16" t="s">
        <v>29</v>
      </c>
      <c r="B16" s="17"/>
      <c r="C16" s="17"/>
      <c r="D16" s="17" t="s">
        <v>28</v>
      </c>
      <c r="E16" s="16" t="s">
        <v>29</v>
      </c>
      <c r="F16" s="22">
        <f>F17</f>
        <v>1878.8</v>
      </c>
      <c r="G16" s="22">
        <f t="shared" ref="G16:H16" si="4">G17</f>
        <v>1711.4</v>
      </c>
      <c r="H16" s="22">
        <f t="shared" si="4"/>
        <v>1711.4</v>
      </c>
      <c r="I16" s="18">
        <v>340</v>
      </c>
      <c r="J16" s="18">
        <v>340</v>
      </c>
    </row>
    <row r="17" spans="1:11" ht="78.75">
      <c r="A17" s="16" t="s">
        <v>29</v>
      </c>
      <c r="B17" s="17"/>
      <c r="C17" s="17"/>
      <c r="D17" s="17" t="s">
        <v>30</v>
      </c>
      <c r="E17" s="16" t="s">
        <v>29</v>
      </c>
      <c r="F17" s="22">
        <v>1878.8</v>
      </c>
      <c r="G17" s="22">
        <v>1711.4</v>
      </c>
      <c r="H17" s="22">
        <v>1711.4</v>
      </c>
      <c r="I17" s="18">
        <v>340</v>
      </c>
      <c r="J17" s="18">
        <v>340</v>
      </c>
    </row>
    <row r="18" spans="1:11" ht="78.75">
      <c r="A18" s="14" t="s">
        <v>32</v>
      </c>
      <c r="B18" s="3"/>
      <c r="C18" s="3"/>
      <c r="D18" s="3" t="s">
        <v>31</v>
      </c>
      <c r="E18" s="14" t="s">
        <v>32</v>
      </c>
      <c r="F18" s="21">
        <f>F19+F21</f>
        <v>4733.2</v>
      </c>
      <c r="G18" s="21">
        <f>G19+G21</f>
        <v>4733.2</v>
      </c>
      <c r="H18" s="21">
        <f t="shared" ref="H18" si="5">H19+H21</f>
        <v>4733.2</v>
      </c>
      <c r="I18" s="15">
        <v>2144.1</v>
      </c>
      <c r="J18" s="15">
        <v>2144.1</v>
      </c>
    </row>
    <row r="19" spans="1:11" ht="94.5">
      <c r="A19" s="16" t="s">
        <v>34</v>
      </c>
      <c r="B19" s="17"/>
      <c r="C19" s="17"/>
      <c r="D19" s="17" t="s">
        <v>33</v>
      </c>
      <c r="E19" s="16" t="s">
        <v>34</v>
      </c>
      <c r="F19" s="22">
        <f>F20</f>
        <v>305.39999999999998</v>
      </c>
      <c r="G19" s="22">
        <f>G20</f>
        <v>305.39999999999998</v>
      </c>
      <c r="H19" s="22">
        <f t="shared" ref="H19" si="6">H20</f>
        <v>305.39999999999998</v>
      </c>
      <c r="I19" s="18">
        <v>44.1</v>
      </c>
      <c r="J19" s="18">
        <v>44.1</v>
      </c>
    </row>
    <row r="20" spans="1:11" ht="50.1" customHeight="1">
      <c r="A20" s="16" t="s">
        <v>36</v>
      </c>
      <c r="B20" s="17"/>
      <c r="C20" s="17"/>
      <c r="D20" s="17" t="s">
        <v>35</v>
      </c>
      <c r="E20" s="16" t="s">
        <v>36</v>
      </c>
      <c r="F20" s="22">
        <v>305.39999999999998</v>
      </c>
      <c r="G20" s="22">
        <v>305.39999999999998</v>
      </c>
      <c r="H20" s="22">
        <v>305.39999999999998</v>
      </c>
      <c r="I20" s="18">
        <v>44.1</v>
      </c>
      <c r="J20" s="18">
        <v>44.1</v>
      </c>
    </row>
    <row r="21" spans="1:11" ht="47.25">
      <c r="A21" s="16" t="s">
        <v>38</v>
      </c>
      <c r="B21" s="17"/>
      <c r="C21" s="17"/>
      <c r="D21" s="17" t="s">
        <v>37</v>
      </c>
      <c r="E21" s="16" t="s">
        <v>38</v>
      </c>
      <c r="F21" s="22">
        <f>F22+F24</f>
        <v>4427.8</v>
      </c>
      <c r="G21" s="22">
        <f t="shared" ref="G21:K21" si="7">G22+G24</f>
        <v>4427.8</v>
      </c>
      <c r="H21" s="22">
        <f t="shared" si="7"/>
        <v>4427.8</v>
      </c>
      <c r="I21" s="22">
        <f t="shared" si="7"/>
        <v>2372.9</v>
      </c>
      <c r="J21" s="22">
        <f t="shared" si="7"/>
        <v>2372.9</v>
      </c>
      <c r="K21" s="22">
        <f t="shared" si="7"/>
        <v>347.8</v>
      </c>
    </row>
    <row r="22" spans="1:11" ht="78.75">
      <c r="A22" s="16" t="s">
        <v>40</v>
      </c>
      <c r="B22" s="17"/>
      <c r="C22" s="17"/>
      <c r="D22" s="17" t="s">
        <v>39</v>
      </c>
      <c r="E22" s="16" t="s">
        <v>40</v>
      </c>
      <c r="F22" s="22">
        <f>F23</f>
        <v>1150</v>
      </c>
      <c r="G22" s="22">
        <f t="shared" ref="G22:K22" si="8">G23</f>
        <v>1150</v>
      </c>
      <c r="H22" s="22">
        <f t="shared" si="8"/>
        <v>1150</v>
      </c>
      <c r="I22" s="22">
        <f t="shared" si="8"/>
        <v>347.8</v>
      </c>
      <c r="J22" s="22">
        <f t="shared" si="8"/>
        <v>347.8</v>
      </c>
      <c r="K22" s="22">
        <f t="shared" si="8"/>
        <v>347.8</v>
      </c>
    </row>
    <row r="23" spans="1:11" ht="33.4" customHeight="1">
      <c r="A23" s="16" t="s">
        <v>42</v>
      </c>
      <c r="B23" s="17"/>
      <c r="C23" s="17"/>
      <c r="D23" s="17" t="s">
        <v>41</v>
      </c>
      <c r="E23" s="16" t="s">
        <v>42</v>
      </c>
      <c r="F23" s="22">
        <v>1150</v>
      </c>
      <c r="G23" s="22">
        <v>1150</v>
      </c>
      <c r="H23" s="22">
        <v>1150</v>
      </c>
      <c r="I23" s="22">
        <v>347.8</v>
      </c>
      <c r="J23" s="22">
        <v>347.8</v>
      </c>
      <c r="K23" s="22">
        <v>347.8</v>
      </c>
    </row>
    <row r="24" spans="1:11" ht="78.75">
      <c r="A24" s="16" t="s">
        <v>44</v>
      </c>
      <c r="B24" s="17"/>
      <c r="C24" s="17"/>
      <c r="D24" s="17" t="s">
        <v>43</v>
      </c>
      <c r="E24" s="16" t="s">
        <v>44</v>
      </c>
      <c r="F24" s="22">
        <f>F25</f>
        <v>3277.8</v>
      </c>
      <c r="G24" s="22">
        <f t="shared" ref="G24:K24" si="9">G25</f>
        <v>3277.8</v>
      </c>
      <c r="H24" s="22">
        <f t="shared" si="9"/>
        <v>3277.8</v>
      </c>
      <c r="I24" s="22">
        <f t="shared" si="9"/>
        <v>2025.1</v>
      </c>
      <c r="J24" s="22">
        <f t="shared" si="9"/>
        <v>2025.1</v>
      </c>
      <c r="K24" s="22">
        <f t="shared" si="9"/>
        <v>0</v>
      </c>
    </row>
    <row r="25" spans="1:11" ht="33.4" customHeight="1">
      <c r="A25" s="16" t="s">
        <v>46</v>
      </c>
      <c r="B25" s="17"/>
      <c r="C25" s="17"/>
      <c r="D25" s="17" t="s">
        <v>45</v>
      </c>
      <c r="E25" s="16" t="s">
        <v>46</v>
      </c>
      <c r="F25" s="22">
        <v>3277.8</v>
      </c>
      <c r="G25" s="22">
        <v>3277.8</v>
      </c>
      <c r="H25" s="22">
        <v>3277.8</v>
      </c>
      <c r="I25" s="18">
        <v>2025.1</v>
      </c>
      <c r="J25" s="18">
        <v>2025.1</v>
      </c>
    </row>
    <row r="26" spans="1:11" ht="94.5">
      <c r="A26" s="14" t="s">
        <v>48</v>
      </c>
      <c r="B26" s="3"/>
      <c r="C26" s="3"/>
      <c r="D26" s="3" t="s">
        <v>47</v>
      </c>
      <c r="E26" s="14" t="s">
        <v>48</v>
      </c>
      <c r="F26" s="21">
        <f>F27</f>
        <v>10</v>
      </c>
      <c r="G26" s="21">
        <f>G27</f>
        <v>10.6</v>
      </c>
      <c r="H26" s="21">
        <f t="shared" ref="H26" si="10">H27</f>
        <v>11.2</v>
      </c>
      <c r="I26" s="15">
        <v>8.9</v>
      </c>
      <c r="J26" s="15">
        <v>8.9</v>
      </c>
    </row>
    <row r="27" spans="1:11" ht="50.1" customHeight="1">
      <c r="A27" s="16" t="s">
        <v>50</v>
      </c>
      <c r="B27" s="17"/>
      <c r="C27" s="17"/>
      <c r="D27" s="17" t="s">
        <v>49</v>
      </c>
      <c r="E27" s="16" t="s">
        <v>50</v>
      </c>
      <c r="F27" s="22">
        <f>F28</f>
        <v>10</v>
      </c>
      <c r="G27" s="26">
        <f>G28</f>
        <v>10.6</v>
      </c>
      <c r="H27" s="22">
        <f>H28</f>
        <v>11.2</v>
      </c>
      <c r="I27" s="18">
        <v>8.9</v>
      </c>
      <c r="J27" s="18">
        <v>8.9</v>
      </c>
    </row>
    <row r="28" spans="1:11" ht="66.95" customHeight="1">
      <c r="A28" s="16" t="s">
        <v>52</v>
      </c>
      <c r="B28" s="17"/>
      <c r="C28" s="17"/>
      <c r="D28" s="17" t="s">
        <v>51</v>
      </c>
      <c r="E28" s="16" t="s">
        <v>52</v>
      </c>
      <c r="F28" s="22">
        <v>10</v>
      </c>
      <c r="G28" s="26">
        <v>10.6</v>
      </c>
      <c r="H28" s="22">
        <v>11.2</v>
      </c>
      <c r="I28" s="18">
        <v>8.9</v>
      </c>
      <c r="J28" s="18">
        <v>8.9</v>
      </c>
    </row>
    <row r="29" spans="1:11" ht="19.5" customHeight="1">
      <c r="A29" s="11" t="s">
        <v>53</v>
      </c>
      <c r="B29" s="12"/>
      <c r="C29" s="12"/>
      <c r="D29" s="12"/>
      <c r="E29" s="11" t="s">
        <v>53</v>
      </c>
      <c r="F29" s="20">
        <f>F30+F34+F37</f>
        <v>214.3</v>
      </c>
      <c r="G29" s="20">
        <f t="shared" ref="G29:H29" si="11">G30+G34+G37</f>
        <v>214.60000000000002</v>
      </c>
      <c r="H29" s="20">
        <f t="shared" si="11"/>
        <v>214.9</v>
      </c>
      <c r="I29" s="13">
        <v>81.8</v>
      </c>
      <c r="J29" s="13">
        <v>81.8</v>
      </c>
    </row>
    <row r="30" spans="1:11" ht="33.4" customHeight="1">
      <c r="A30" s="14" t="s">
        <v>55</v>
      </c>
      <c r="B30" s="3"/>
      <c r="C30" s="3"/>
      <c r="D30" s="3" t="s">
        <v>54</v>
      </c>
      <c r="E30" s="14" t="s">
        <v>55</v>
      </c>
      <c r="F30" s="21">
        <f>F31</f>
        <v>206.8</v>
      </c>
      <c r="G30" s="21">
        <f t="shared" ref="G30:K30" si="12">G31</f>
        <v>206.8</v>
      </c>
      <c r="H30" s="21">
        <f t="shared" si="12"/>
        <v>206.8</v>
      </c>
      <c r="I30" s="21">
        <f t="shared" si="12"/>
        <v>51.6</v>
      </c>
      <c r="J30" s="21">
        <f t="shared" si="12"/>
        <v>51.6</v>
      </c>
      <c r="K30" s="21">
        <f t="shared" si="12"/>
        <v>0</v>
      </c>
    </row>
    <row r="31" spans="1:11" ht="83.65" customHeight="1">
      <c r="A31" s="16" t="s">
        <v>57</v>
      </c>
      <c r="B31" s="17"/>
      <c r="C31" s="17"/>
      <c r="D31" s="17" t="s">
        <v>56</v>
      </c>
      <c r="E31" s="16" t="s">
        <v>57</v>
      </c>
      <c r="F31" s="22">
        <f>F32</f>
        <v>206.8</v>
      </c>
      <c r="G31" s="22">
        <f t="shared" ref="G31:H31" si="13">G32</f>
        <v>206.8</v>
      </c>
      <c r="H31" s="22">
        <f t="shared" si="13"/>
        <v>206.8</v>
      </c>
      <c r="I31" s="18">
        <v>51.6</v>
      </c>
      <c r="J31" s="18">
        <v>51.6</v>
      </c>
    </row>
    <row r="32" spans="1:11" ht="50.1" customHeight="1">
      <c r="A32" s="16" t="s">
        <v>59</v>
      </c>
      <c r="B32" s="17"/>
      <c r="C32" s="17"/>
      <c r="D32" s="17" t="s">
        <v>58</v>
      </c>
      <c r="E32" s="16" t="s">
        <v>59</v>
      </c>
      <c r="F32" s="22">
        <f>F33</f>
        <v>206.8</v>
      </c>
      <c r="G32" s="22">
        <f t="shared" ref="G32:H32" si="14">G33</f>
        <v>206.8</v>
      </c>
      <c r="H32" s="22">
        <f t="shared" si="14"/>
        <v>206.8</v>
      </c>
      <c r="I32" s="18">
        <v>51.6</v>
      </c>
      <c r="J32" s="18">
        <v>51.6</v>
      </c>
    </row>
    <row r="33" spans="1:11" ht="33.4" customHeight="1">
      <c r="A33" s="16" t="s">
        <v>61</v>
      </c>
      <c r="B33" s="17"/>
      <c r="C33" s="17"/>
      <c r="D33" s="17" t="s">
        <v>60</v>
      </c>
      <c r="E33" s="16" t="s">
        <v>61</v>
      </c>
      <c r="F33" s="22">
        <v>206.8</v>
      </c>
      <c r="G33" s="22">
        <v>206.8</v>
      </c>
      <c r="H33" s="22">
        <v>206.8</v>
      </c>
      <c r="I33" s="18">
        <v>51.6</v>
      </c>
      <c r="J33" s="18">
        <v>51.6</v>
      </c>
    </row>
    <row r="34" spans="1:11" ht="141.75">
      <c r="A34" s="14" t="s">
        <v>63</v>
      </c>
      <c r="B34" s="3"/>
      <c r="C34" s="3"/>
      <c r="D34" s="3" t="s">
        <v>62</v>
      </c>
      <c r="E34" s="14" t="s">
        <v>63</v>
      </c>
      <c r="F34" s="21">
        <f>F35</f>
        <v>7.5</v>
      </c>
      <c r="G34" s="21">
        <f t="shared" ref="G34:K34" si="15">G35</f>
        <v>7.8</v>
      </c>
      <c r="H34" s="21">
        <f t="shared" si="15"/>
        <v>8.1</v>
      </c>
      <c r="I34" s="21">
        <f t="shared" si="15"/>
        <v>6.9</v>
      </c>
      <c r="J34" s="21">
        <f t="shared" si="15"/>
        <v>6.9</v>
      </c>
      <c r="K34" s="21">
        <f t="shared" si="15"/>
        <v>6.9</v>
      </c>
    </row>
    <row r="35" spans="1:11" ht="33.4" customHeight="1">
      <c r="A35" s="16" t="s">
        <v>64</v>
      </c>
      <c r="B35" s="17"/>
      <c r="C35" s="17"/>
      <c r="D35" s="17" t="s">
        <v>89</v>
      </c>
      <c r="E35" s="16" t="s">
        <v>64</v>
      </c>
      <c r="F35" s="22">
        <f>F36</f>
        <v>7.5</v>
      </c>
      <c r="G35" s="22">
        <f t="shared" ref="G35:K35" si="16">G36</f>
        <v>7.8</v>
      </c>
      <c r="H35" s="22">
        <f t="shared" si="16"/>
        <v>8.1</v>
      </c>
      <c r="I35" s="22">
        <f t="shared" si="16"/>
        <v>6.9</v>
      </c>
      <c r="J35" s="22">
        <f t="shared" si="16"/>
        <v>6.9</v>
      </c>
      <c r="K35" s="22">
        <f t="shared" si="16"/>
        <v>6.9</v>
      </c>
    </row>
    <row r="36" spans="1:11" ht="50.1" customHeight="1">
      <c r="A36" s="16" t="s">
        <v>65</v>
      </c>
      <c r="B36" s="17"/>
      <c r="C36" s="17"/>
      <c r="D36" s="17" t="s">
        <v>90</v>
      </c>
      <c r="E36" s="16" t="s">
        <v>65</v>
      </c>
      <c r="F36" s="22">
        <v>7.5</v>
      </c>
      <c r="G36" s="22">
        <v>7.8</v>
      </c>
      <c r="H36" s="22">
        <v>8.1</v>
      </c>
      <c r="I36" s="22">
        <v>6.9</v>
      </c>
      <c r="J36" s="22">
        <v>6.9</v>
      </c>
      <c r="K36" s="22">
        <v>6.9</v>
      </c>
    </row>
    <row r="37" spans="1:11" ht="110.25">
      <c r="A37" s="14" t="s">
        <v>67</v>
      </c>
      <c r="B37" s="3"/>
      <c r="C37" s="3"/>
      <c r="D37" s="3" t="s">
        <v>66</v>
      </c>
      <c r="E37" s="14" t="s">
        <v>67</v>
      </c>
      <c r="F37" s="31">
        <v>0</v>
      </c>
      <c r="G37" s="31">
        <f t="shared" ref="G37:H37" si="17">G38</f>
        <v>0</v>
      </c>
      <c r="H37" s="31">
        <f t="shared" si="17"/>
        <v>0</v>
      </c>
      <c r="I37" s="15">
        <v>10.199999999999999</v>
      </c>
      <c r="J37" s="15">
        <v>10.199999999999999</v>
      </c>
    </row>
    <row r="38" spans="1:11" ht="23.25" customHeight="1">
      <c r="A38" s="28" t="s">
        <v>92</v>
      </c>
      <c r="B38" s="29"/>
      <c r="C38" s="29"/>
      <c r="D38" s="29" t="s">
        <v>93</v>
      </c>
      <c r="E38" s="28"/>
      <c r="F38" s="32">
        <v>0</v>
      </c>
      <c r="G38" s="33">
        <v>0</v>
      </c>
      <c r="H38" s="32">
        <v>0</v>
      </c>
      <c r="I38" s="30"/>
      <c r="J38" s="30"/>
    </row>
    <row r="39" spans="1:11" ht="23.25" customHeight="1">
      <c r="A39" s="28" t="s">
        <v>94</v>
      </c>
      <c r="B39" s="29"/>
      <c r="C39" s="29"/>
      <c r="D39" s="29" t="s">
        <v>95</v>
      </c>
      <c r="E39" s="28"/>
      <c r="F39" s="32">
        <v>0</v>
      </c>
      <c r="G39" s="33">
        <v>0</v>
      </c>
      <c r="H39" s="32">
        <v>0</v>
      </c>
      <c r="I39" s="30"/>
      <c r="J39" s="30"/>
    </row>
    <row r="40" spans="1:11" ht="19.5" customHeight="1">
      <c r="A40" s="8" t="s">
        <v>69</v>
      </c>
      <c r="B40" s="9"/>
      <c r="C40" s="9"/>
      <c r="D40" s="9" t="s">
        <v>68</v>
      </c>
      <c r="E40" s="8" t="s">
        <v>69</v>
      </c>
      <c r="F40" s="19">
        <f>F41</f>
        <v>6574.2</v>
      </c>
      <c r="G40" s="19">
        <f t="shared" ref="G40:H40" si="18">G41</f>
        <v>3980.8999999999996</v>
      </c>
      <c r="H40" s="19">
        <f t="shared" si="18"/>
        <v>3612.4</v>
      </c>
      <c r="I40" s="10">
        <v>1653.5</v>
      </c>
      <c r="J40" s="10">
        <v>1606.3</v>
      </c>
    </row>
    <row r="41" spans="1:11" ht="33.4" customHeight="1">
      <c r="A41" s="14" t="s">
        <v>71</v>
      </c>
      <c r="B41" s="3"/>
      <c r="C41" s="3"/>
      <c r="D41" s="3" t="s">
        <v>70</v>
      </c>
      <c r="E41" s="14" t="s">
        <v>71</v>
      </c>
      <c r="F41" s="21">
        <f>F42+F46+F51</f>
        <v>6574.2</v>
      </c>
      <c r="G41" s="21">
        <f t="shared" ref="G41:H41" si="19">G42+G46+G51</f>
        <v>3980.8999999999996</v>
      </c>
      <c r="H41" s="21">
        <f t="shared" si="19"/>
        <v>3612.4</v>
      </c>
      <c r="I41" s="15">
        <v>1653.5</v>
      </c>
      <c r="J41" s="15">
        <v>1606.3</v>
      </c>
    </row>
    <row r="42" spans="1:11" ht="51.75" customHeight="1">
      <c r="A42" s="16" t="s">
        <v>72</v>
      </c>
      <c r="B42" s="17"/>
      <c r="C42" s="17"/>
      <c r="D42" s="17" t="s">
        <v>88</v>
      </c>
      <c r="E42" s="16" t="s">
        <v>72</v>
      </c>
      <c r="F42" s="22">
        <f>F43+F45</f>
        <v>4978.3</v>
      </c>
      <c r="G42" s="22">
        <f t="shared" ref="G42:H42" si="20">G43+G45</f>
        <v>3825.7</v>
      </c>
      <c r="H42" s="22">
        <f t="shared" si="20"/>
        <v>3443.1</v>
      </c>
      <c r="I42" s="18">
        <v>1584</v>
      </c>
      <c r="J42" s="18">
        <v>1536.8</v>
      </c>
    </row>
    <row r="43" spans="1:11" ht="48" customHeight="1">
      <c r="A43" s="16" t="s">
        <v>73</v>
      </c>
      <c r="B43" s="17"/>
      <c r="C43" s="17"/>
      <c r="D43" s="17" t="s">
        <v>87</v>
      </c>
      <c r="E43" s="16" t="s">
        <v>73</v>
      </c>
      <c r="F43" s="22">
        <f>F44</f>
        <v>4782.1000000000004</v>
      </c>
      <c r="G43" s="22">
        <f t="shared" ref="G43:H43" si="21">G44</f>
        <v>3825.7</v>
      </c>
      <c r="H43" s="22">
        <f t="shared" si="21"/>
        <v>3443.1</v>
      </c>
      <c r="I43" s="18">
        <v>1584</v>
      </c>
      <c r="J43" s="18">
        <v>1536.8</v>
      </c>
    </row>
    <row r="44" spans="1:11" ht="33.4" customHeight="1">
      <c r="A44" s="16" t="s">
        <v>74</v>
      </c>
      <c r="B44" s="17"/>
      <c r="C44" s="17"/>
      <c r="D44" s="17" t="s">
        <v>86</v>
      </c>
      <c r="E44" s="16" t="s">
        <v>74</v>
      </c>
      <c r="F44" s="22">
        <v>4782.1000000000004</v>
      </c>
      <c r="G44" s="22">
        <v>3825.7</v>
      </c>
      <c r="H44" s="22">
        <v>3443.1</v>
      </c>
      <c r="I44" s="18">
        <v>1584</v>
      </c>
      <c r="J44" s="18">
        <v>1536.8</v>
      </c>
    </row>
    <row r="45" spans="1:11" ht="33.4" customHeight="1">
      <c r="A45" s="16" t="s">
        <v>99</v>
      </c>
      <c r="B45" s="17"/>
      <c r="C45" s="17"/>
      <c r="D45" s="17" t="s">
        <v>100</v>
      </c>
      <c r="E45" s="16"/>
      <c r="F45" s="22">
        <v>196.2</v>
      </c>
      <c r="G45" s="22">
        <v>0</v>
      </c>
      <c r="H45" s="22">
        <v>0</v>
      </c>
      <c r="I45" s="18"/>
      <c r="J45" s="18"/>
    </row>
    <row r="46" spans="1:11" ht="71.25" customHeight="1">
      <c r="A46" s="16" t="s">
        <v>75</v>
      </c>
      <c r="B46" s="17"/>
      <c r="C46" s="17"/>
      <c r="D46" s="17" t="s">
        <v>85</v>
      </c>
      <c r="E46" s="16" t="s">
        <v>75</v>
      </c>
      <c r="F46" s="22">
        <f>F47+F49</f>
        <v>141.19999999999999</v>
      </c>
      <c r="G46" s="22">
        <f t="shared" ref="G46:H46" si="22">G47+G49</f>
        <v>155.19999999999999</v>
      </c>
      <c r="H46" s="22">
        <f t="shared" si="22"/>
        <v>169.29999999999998</v>
      </c>
      <c r="I46" s="22">
        <f t="shared" ref="I46:K46" si="23">I47+I49</f>
        <v>69.5</v>
      </c>
      <c r="J46" s="22">
        <f t="shared" si="23"/>
        <v>69.5</v>
      </c>
      <c r="K46" s="22">
        <f t="shared" si="23"/>
        <v>0</v>
      </c>
    </row>
    <row r="47" spans="1:11" ht="33.4" customHeight="1">
      <c r="A47" s="16" t="s">
        <v>76</v>
      </c>
      <c r="B47" s="17"/>
      <c r="C47" s="17"/>
      <c r="D47" s="17" t="s">
        <v>84</v>
      </c>
      <c r="E47" s="16" t="s">
        <v>76</v>
      </c>
      <c r="F47" s="22">
        <v>0.2</v>
      </c>
      <c r="G47" s="24">
        <v>0.2</v>
      </c>
      <c r="H47" s="22">
        <v>0.2</v>
      </c>
      <c r="I47" s="18">
        <v>0.2</v>
      </c>
      <c r="J47" s="18">
        <v>0.2</v>
      </c>
    </row>
    <row r="48" spans="1:11" ht="33.4" customHeight="1">
      <c r="A48" s="16" t="s">
        <v>77</v>
      </c>
      <c r="B48" s="17"/>
      <c r="C48" s="17"/>
      <c r="D48" s="17" t="s">
        <v>83</v>
      </c>
      <c r="E48" s="16" t="s">
        <v>77</v>
      </c>
      <c r="F48" s="22">
        <v>0.2</v>
      </c>
      <c r="G48" s="24">
        <v>0.2</v>
      </c>
      <c r="H48" s="22">
        <v>0.2</v>
      </c>
      <c r="I48" s="18">
        <v>0.2</v>
      </c>
      <c r="J48" s="18">
        <v>0.2</v>
      </c>
    </row>
    <row r="49" spans="1:10" ht="33.4" customHeight="1">
      <c r="A49" s="16" t="s">
        <v>78</v>
      </c>
      <c r="B49" s="17"/>
      <c r="C49" s="17"/>
      <c r="D49" s="17" t="s">
        <v>82</v>
      </c>
      <c r="E49" s="16" t="s">
        <v>78</v>
      </c>
      <c r="F49" s="22">
        <f>F50</f>
        <v>141</v>
      </c>
      <c r="G49" s="22">
        <f>G50</f>
        <v>155</v>
      </c>
      <c r="H49" s="22">
        <f>H50</f>
        <v>169.1</v>
      </c>
      <c r="I49" s="18">
        <v>69.3</v>
      </c>
      <c r="J49" s="18">
        <v>69.3</v>
      </c>
    </row>
    <row r="50" spans="1:10" ht="50.1" customHeight="1">
      <c r="A50" s="16" t="s">
        <v>79</v>
      </c>
      <c r="B50" s="17"/>
      <c r="C50" s="17"/>
      <c r="D50" s="17" t="s">
        <v>81</v>
      </c>
      <c r="E50" s="16" t="s">
        <v>79</v>
      </c>
      <c r="F50" s="22">
        <v>141</v>
      </c>
      <c r="G50" s="22">
        <v>155</v>
      </c>
      <c r="H50" s="22">
        <v>169.1</v>
      </c>
      <c r="I50" s="18">
        <v>69.3</v>
      </c>
      <c r="J50" s="18">
        <v>69.3</v>
      </c>
    </row>
    <row r="51" spans="1:10" ht="30.75" customHeight="1">
      <c r="A51" s="34" t="s">
        <v>101</v>
      </c>
      <c r="B51" s="17"/>
      <c r="C51" s="17"/>
      <c r="D51" s="35" t="s">
        <v>102</v>
      </c>
      <c r="E51" s="16"/>
      <c r="F51" s="22">
        <f>F52</f>
        <v>1454.7</v>
      </c>
      <c r="G51" s="22">
        <v>0</v>
      </c>
      <c r="H51" s="22">
        <v>0</v>
      </c>
      <c r="I51" s="18"/>
      <c r="J51" s="18"/>
    </row>
    <row r="52" spans="1:10" ht="50.1" customHeight="1">
      <c r="A52" s="34" t="s">
        <v>103</v>
      </c>
      <c r="B52" s="17"/>
      <c r="C52" s="17"/>
      <c r="D52" s="35" t="s">
        <v>104</v>
      </c>
      <c r="E52" s="16"/>
      <c r="F52" s="22">
        <f>F53</f>
        <v>1454.7</v>
      </c>
      <c r="G52" s="22">
        <v>0</v>
      </c>
      <c r="H52" s="22">
        <v>0</v>
      </c>
      <c r="I52" s="18"/>
      <c r="J52" s="18"/>
    </row>
    <row r="53" spans="1:10" ht="32.25" customHeight="1">
      <c r="A53" s="36" t="s">
        <v>105</v>
      </c>
      <c r="B53" s="17"/>
      <c r="C53" s="17"/>
      <c r="D53" s="37" t="s">
        <v>106</v>
      </c>
      <c r="E53" s="16"/>
      <c r="F53" s="22">
        <v>1454.7</v>
      </c>
      <c r="G53" s="38">
        <v>0</v>
      </c>
      <c r="H53" s="22">
        <v>0</v>
      </c>
      <c r="I53" s="18"/>
      <c r="J53" s="18"/>
    </row>
    <row r="54" spans="1:10" ht="19.5" customHeight="1">
      <c r="A54" s="11" t="s">
        <v>80</v>
      </c>
      <c r="B54" s="12"/>
      <c r="C54" s="12"/>
      <c r="D54" s="12"/>
      <c r="E54" s="11" t="s">
        <v>80</v>
      </c>
      <c r="F54" s="20">
        <f>F40+F10</f>
        <v>14243.7</v>
      </c>
      <c r="G54" s="20">
        <f>G40+G10</f>
        <v>11605.1</v>
      </c>
      <c r="H54" s="20">
        <f>H40+H10</f>
        <v>11397.5</v>
      </c>
      <c r="I54" s="13">
        <v>4330.3</v>
      </c>
      <c r="J54" s="13">
        <v>4333.1000000000004</v>
      </c>
    </row>
  </sheetData>
  <mergeCells count="13">
    <mergeCell ref="D1:H1"/>
    <mergeCell ref="A3:K3"/>
    <mergeCell ref="C6:C7"/>
    <mergeCell ref="E6:E7"/>
    <mergeCell ref="K6:K7"/>
    <mergeCell ref="A6:A7"/>
    <mergeCell ref="B6:B7"/>
    <mergeCell ref="D6:D7"/>
    <mergeCell ref="H6:H7"/>
    <mergeCell ref="J6:J7"/>
    <mergeCell ref="I6:I7"/>
    <mergeCell ref="G6:G7"/>
    <mergeCell ref="F6:F7"/>
  </mergeCells>
  <pageMargins left="0.39370078740157483" right="0.39370078740157483" top="0.59055118110236227" bottom="0.59055118110236227" header="0.39370078740157483" footer="0.39370078740157483"/>
  <pageSetup paperSize="9" scale="88" fitToHeight="0" orientation="landscape" r:id="rId1"/>
  <headerFooter alignWithMargins="0">
    <oddFooter>&amp;C&amp;L&amp;R &amp;"Times New Roman,Regular"&amp;10&amp;K000000&amp;P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 Викторовна</dc:creator>
  <dc:description>POI HSSF rep:2.42.0.218</dc:description>
  <cp:lastModifiedBy>User</cp:lastModifiedBy>
  <cp:lastPrinted>2020-11-13T11:28:55Z</cp:lastPrinted>
  <dcterms:created xsi:type="dcterms:W3CDTF">2017-05-29T09:01:40Z</dcterms:created>
  <dcterms:modified xsi:type="dcterms:W3CDTF">2024-06-03T07:36:51Z</dcterms:modified>
</cp:coreProperties>
</file>